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SPORTS\CHRONO CLUB\CHRONO U13 17 03 2021\Resultat\"/>
    </mc:Choice>
  </mc:AlternateContent>
  <xr:revisionPtr revIDLastSave="0" documentId="13_ncr:1_{9BFE66DC-59A2-4F75-9CB5-86F44BC0F3F8}" xr6:coauthVersionLast="46" xr6:coauthVersionMax="46" xr10:uidLastSave="{00000000-0000-0000-0000-000000000000}"/>
  <bookViews>
    <workbookView xWindow="-120" yWindow="-120" windowWidth="38640" windowHeight="21240" xr2:uid="{B766AF09-0EC5-4809-B8FF-6FF5046C1C54}"/>
  </bookViews>
  <sheets>
    <sheet name="VITESSE SPRINT" sheetId="2" r:id="rId1"/>
    <sheet name="BOARDER" sheetId="3" r:id="rId2"/>
    <sheet name="BIATHLON" sheetId="4" r:id="rId3"/>
  </sheets>
  <externalReferences>
    <externalReference r:id="rId4"/>
  </externalReferences>
  <definedNames>
    <definedName name="_xlnm._FilterDatabase" localSheetId="2" hidden="1">BIATHLON!$A$2:$L$2</definedName>
    <definedName name="_xlnm._FilterDatabase" localSheetId="1" hidden="1">BOARDER!$A$1:$J$56</definedName>
    <definedName name="_xlnm._FilterDatabase" localSheetId="0" hidden="1">'VITESSE SPRINT'!$A$1:$J$56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2" i="2"/>
  <c r="F56" i="4"/>
  <c r="E56" i="4"/>
  <c r="D56" i="4"/>
  <c r="F55" i="4"/>
  <c r="E55" i="4"/>
  <c r="D55" i="4"/>
  <c r="C55" i="4"/>
  <c r="B55" i="4"/>
  <c r="F54" i="4"/>
  <c r="E54" i="4"/>
  <c r="D54" i="4"/>
  <c r="B54" i="4"/>
  <c r="F53" i="4"/>
  <c r="E53" i="4"/>
  <c r="D53" i="4"/>
  <c r="C53" i="4"/>
  <c r="B53" i="4"/>
  <c r="F52" i="4"/>
  <c r="E52" i="4"/>
  <c r="D52" i="4"/>
  <c r="C52" i="4"/>
  <c r="B52" i="4"/>
  <c r="F51" i="4"/>
  <c r="E51" i="4"/>
  <c r="D51" i="4"/>
  <c r="C51" i="4"/>
  <c r="B51" i="4"/>
  <c r="F50" i="4"/>
  <c r="E50" i="4"/>
  <c r="D50" i="4"/>
  <c r="C50" i="4"/>
  <c r="B50" i="4"/>
  <c r="F49" i="4"/>
  <c r="E49" i="4"/>
  <c r="D49" i="4"/>
  <c r="C49" i="4"/>
  <c r="B49" i="4"/>
  <c r="F48" i="4"/>
  <c r="E48" i="4"/>
  <c r="D48" i="4"/>
  <c r="C48" i="4"/>
  <c r="B48" i="4"/>
  <c r="F47" i="4"/>
  <c r="E47" i="4"/>
  <c r="D47" i="4"/>
  <c r="C47" i="4"/>
  <c r="B47" i="4"/>
  <c r="F46" i="4"/>
  <c r="E46" i="4"/>
  <c r="D46" i="4"/>
  <c r="C46" i="4"/>
  <c r="B46" i="4"/>
  <c r="F45" i="4"/>
  <c r="E45" i="4"/>
  <c r="D45" i="4"/>
  <c r="C45" i="4"/>
  <c r="B45" i="4"/>
  <c r="F44" i="4"/>
  <c r="E44" i="4"/>
  <c r="D44" i="4"/>
  <c r="C44" i="4"/>
  <c r="B44" i="4"/>
  <c r="F43" i="4"/>
  <c r="E43" i="4"/>
  <c r="D43" i="4"/>
  <c r="C43" i="4"/>
  <c r="B43" i="4"/>
  <c r="F42" i="4"/>
  <c r="E42" i="4"/>
  <c r="D42" i="4"/>
  <c r="C42" i="4"/>
  <c r="B42" i="4"/>
  <c r="F41" i="4"/>
  <c r="E41" i="4"/>
  <c r="D41" i="4"/>
  <c r="C41" i="4"/>
  <c r="B41" i="4"/>
  <c r="F40" i="4"/>
  <c r="E40" i="4"/>
  <c r="D40" i="4"/>
  <c r="C40" i="4"/>
  <c r="B40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F29" i="4"/>
  <c r="E29" i="4"/>
  <c r="D29" i="4"/>
  <c r="C29" i="4"/>
  <c r="B29" i="4"/>
  <c r="F28" i="4"/>
  <c r="E28" i="4"/>
  <c r="D28" i="4"/>
  <c r="C28" i="4"/>
  <c r="B28" i="4"/>
  <c r="F27" i="4"/>
  <c r="E27" i="4"/>
  <c r="D27" i="4"/>
  <c r="C27" i="4"/>
  <c r="B27" i="4"/>
  <c r="F26" i="4"/>
  <c r="E26" i="4"/>
  <c r="D26" i="4"/>
  <c r="C26" i="4"/>
  <c r="B26" i="4"/>
  <c r="F25" i="4"/>
  <c r="E25" i="4"/>
  <c r="D25" i="4"/>
  <c r="C25" i="4"/>
  <c r="B25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F15" i="4"/>
  <c r="E15" i="4"/>
  <c r="D15" i="4"/>
  <c r="C15" i="4"/>
  <c r="B15" i="4"/>
  <c r="F14" i="4"/>
  <c r="E14" i="4"/>
  <c r="D14" i="4"/>
  <c r="C14" i="4"/>
  <c r="B14" i="4"/>
  <c r="F13" i="4"/>
  <c r="E13" i="4"/>
  <c r="D13" i="4"/>
  <c r="C13" i="4"/>
  <c r="B13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F55" i="3"/>
  <c r="E55" i="3"/>
  <c r="D55" i="3"/>
  <c r="F54" i="3"/>
  <c r="E54" i="3"/>
  <c r="D54" i="3"/>
  <c r="C54" i="3"/>
  <c r="B54" i="3"/>
  <c r="F53" i="3"/>
  <c r="E53" i="3"/>
  <c r="D53" i="3"/>
  <c r="B53" i="3"/>
  <c r="F52" i="3"/>
  <c r="E52" i="3"/>
  <c r="D52" i="3"/>
  <c r="C52" i="3"/>
  <c r="B52" i="3"/>
  <c r="F51" i="3"/>
  <c r="E51" i="3"/>
  <c r="D51" i="3"/>
  <c r="C51" i="3"/>
  <c r="B51" i="3"/>
  <c r="F50" i="3"/>
  <c r="E50" i="3"/>
  <c r="D50" i="3"/>
  <c r="C50" i="3"/>
  <c r="B50" i="3"/>
  <c r="F49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F4" i="3"/>
  <c r="E4" i="3"/>
  <c r="D4" i="3"/>
  <c r="C4" i="3"/>
  <c r="B4" i="3"/>
  <c r="F3" i="3"/>
  <c r="E3" i="3"/>
  <c r="D3" i="3"/>
  <c r="C3" i="3"/>
  <c r="B3" i="3"/>
  <c r="F2" i="3"/>
  <c r="E2" i="3"/>
  <c r="D2" i="3"/>
  <c r="C2" i="3"/>
  <c r="B2" i="3"/>
  <c r="F55" i="2"/>
  <c r="E55" i="2"/>
  <c r="D55" i="2"/>
  <c r="F54" i="2"/>
  <c r="E54" i="2"/>
  <c r="D54" i="2"/>
  <c r="C54" i="2"/>
  <c r="B54" i="2"/>
  <c r="F53" i="2"/>
  <c r="E53" i="2"/>
  <c r="D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3" i="2"/>
  <c r="E3" i="2"/>
  <c r="D3" i="2"/>
  <c r="C3" i="2"/>
  <c r="B3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<sst xmlns="http://schemas.openxmlformats.org/spreadsheetml/2006/main" count="63" uniqueCount="35">
  <si>
    <t xml:space="preserve"> </t>
  </si>
  <si>
    <t>DOSSARD</t>
  </si>
  <si>
    <t>NOM</t>
  </si>
  <si>
    <t>PRENOM</t>
  </si>
  <si>
    <t>SEXE</t>
  </si>
  <si>
    <t>CAT</t>
  </si>
  <si>
    <t>TEAM</t>
  </si>
  <si>
    <t>Temps 1</t>
  </si>
  <si>
    <t>Temps 2</t>
  </si>
  <si>
    <t>0:44.9</t>
  </si>
  <si>
    <t>0:47.3</t>
  </si>
  <si>
    <t>0:51.7</t>
  </si>
  <si>
    <t>Passage 1</t>
  </si>
  <si>
    <t>Passage 2</t>
  </si>
  <si>
    <t xml:space="preserve">Dossard </t>
  </si>
  <si>
    <t>Heure de départ</t>
  </si>
  <si>
    <t>Heure d'arrivée</t>
  </si>
  <si>
    <t xml:space="preserve">Temps total </t>
  </si>
  <si>
    <t>Classement final</t>
  </si>
  <si>
    <t xml:space="preserve">C </t>
  </si>
  <si>
    <t>- 30''</t>
  </si>
  <si>
    <t>17'46</t>
  </si>
  <si>
    <t>24 ex</t>
  </si>
  <si>
    <t>29 ex</t>
  </si>
  <si>
    <t>14 ex</t>
  </si>
  <si>
    <t>9 ex</t>
  </si>
  <si>
    <t>22 ex</t>
  </si>
  <si>
    <t>Pénalités (cumul)</t>
  </si>
  <si>
    <t>Temps à décompter (incident)</t>
  </si>
  <si>
    <t>MEILLEUR TEMPS
des 2 passages</t>
  </si>
  <si>
    <t>Classement</t>
  </si>
  <si>
    <t>Meileur temps des
 2 passages</t>
  </si>
  <si>
    <t>Camille</t>
  </si>
  <si>
    <t>Vayrac</t>
  </si>
  <si>
    <t>Gabin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</si>
</sst>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m:ss.0;@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800000"/>
      <name val="Times New Roman"/>
      <family val="1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4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2" fontId="4" fillId="3" borderId="1" xfId="1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6" fontId="6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7" fontId="3" fillId="3" borderId="1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Excel Built-in Normal" xfId="1" xr:uid="{4069158E-BEC5-4F79-A22B-BAAB777211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%20resultat%20type%20vier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rême"/>
      <sheetName val="liste inscrits"/>
      <sheetName val="SPRINT COURT"/>
      <sheetName val="BOARDER"/>
      <sheetName val="SAUT"/>
      <sheetName val="INDIV BIATHLON"/>
      <sheetName val="LASER"/>
      <sheetName val="CLASST FINAL"/>
    </sheetNames>
    <sheetDataSet>
      <sheetData sheetId="0"/>
      <sheetData sheetId="1"/>
      <sheetData sheetId="2">
        <row r="4">
          <cell r="A4">
            <v>1</v>
          </cell>
          <cell r="B4" t="str">
            <v>COURTIEU</v>
          </cell>
          <cell r="C4" t="str">
            <v>Elia</v>
          </cell>
          <cell r="D4" t="str">
            <v>Female</v>
          </cell>
          <cell r="E4" t="str">
            <v>U13</v>
          </cell>
          <cell r="F4" t="str">
            <v>CS FECLAZ</v>
          </cell>
        </row>
        <row r="5">
          <cell r="A5">
            <v>2</v>
          </cell>
          <cell r="B5" t="str">
            <v>Belkhir caliste</v>
          </cell>
          <cell r="C5" t="str">
            <v>Romain</v>
          </cell>
          <cell r="D5" t="str">
            <v>Male</v>
          </cell>
          <cell r="E5" t="str">
            <v>U13</v>
          </cell>
          <cell r="F5" t="str">
            <v>CS FECLAZ</v>
          </cell>
        </row>
        <row r="6">
          <cell r="A6">
            <v>3</v>
          </cell>
          <cell r="B6" t="str">
            <v>GROS</v>
          </cell>
          <cell r="C6" t="str">
            <v>Maïko</v>
          </cell>
          <cell r="D6" t="str">
            <v>Male</v>
          </cell>
          <cell r="E6" t="str">
            <v>U13</v>
          </cell>
          <cell r="F6" t="str">
            <v>CS FECLAZ</v>
          </cell>
        </row>
        <row r="7">
          <cell r="A7">
            <v>4</v>
          </cell>
          <cell r="B7" t="str">
            <v>VOLLUET</v>
          </cell>
          <cell r="C7" t="str">
            <v>Amaury</v>
          </cell>
          <cell r="D7" t="str">
            <v>Male</v>
          </cell>
          <cell r="E7" t="str">
            <v>U13</v>
          </cell>
          <cell r="F7" t="str">
            <v>BSN</v>
          </cell>
        </row>
        <row r="8">
          <cell r="A8">
            <v>5</v>
          </cell>
          <cell r="B8" t="str">
            <v>RAT-PATRON</v>
          </cell>
          <cell r="C8" t="str">
            <v>MARION</v>
          </cell>
          <cell r="D8" t="str">
            <v>Female</v>
          </cell>
          <cell r="E8" t="str">
            <v>U13</v>
          </cell>
          <cell r="F8" t="str">
            <v>CS FECLAZ</v>
          </cell>
        </row>
        <row r="9">
          <cell r="A9">
            <v>6</v>
          </cell>
          <cell r="B9" t="str">
            <v>BAL</v>
          </cell>
          <cell r="C9" t="str">
            <v>Manon</v>
          </cell>
          <cell r="D9" t="str">
            <v>Female</v>
          </cell>
          <cell r="E9" t="str">
            <v>U13</v>
          </cell>
          <cell r="F9" t="str">
            <v>CS FECLAZ</v>
          </cell>
        </row>
        <row r="10">
          <cell r="A10">
            <v>7</v>
          </cell>
          <cell r="B10" t="str">
            <v>Martinet</v>
          </cell>
          <cell r="C10" t="str">
            <v>Noémie</v>
          </cell>
          <cell r="D10" t="str">
            <v>Female</v>
          </cell>
          <cell r="E10" t="str">
            <v>U13</v>
          </cell>
          <cell r="F10" t="str">
            <v>CS FECLAZ</v>
          </cell>
        </row>
        <row r="11">
          <cell r="A11">
            <v>8</v>
          </cell>
          <cell r="B11" t="str">
            <v>CAVIGLIA</v>
          </cell>
          <cell r="C11" t="str">
            <v>Quentin</v>
          </cell>
          <cell r="D11" t="str">
            <v>Male</v>
          </cell>
          <cell r="E11" t="str">
            <v>U13</v>
          </cell>
          <cell r="F11" t="str">
            <v>CS FECLAZ</v>
          </cell>
        </row>
        <row r="12">
          <cell r="A12">
            <v>9</v>
          </cell>
          <cell r="B12" t="str">
            <v>VITRAT</v>
          </cell>
          <cell r="C12" t="str">
            <v>Hugo</v>
          </cell>
          <cell r="D12" t="str">
            <v>Male</v>
          </cell>
          <cell r="E12" t="str">
            <v>U13</v>
          </cell>
          <cell r="F12" t="str">
            <v>BSN</v>
          </cell>
        </row>
        <row r="13">
          <cell r="A13">
            <v>10</v>
          </cell>
          <cell r="B13" t="str">
            <v>RAVBEL</v>
          </cell>
          <cell r="C13" t="str">
            <v xml:space="preserve">Jules </v>
          </cell>
          <cell r="D13" t="str">
            <v>Male</v>
          </cell>
          <cell r="E13" t="str">
            <v>U13</v>
          </cell>
          <cell r="F13" t="str">
            <v>BSN</v>
          </cell>
        </row>
        <row r="14">
          <cell r="A14">
            <v>11</v>
          </cell>
          <cell r="B14" t="str">
            <v>TUTTINO</v>
          </cell>
          <cell r="C14" t="str">
            <v>Samuel</v>
          </cell>
          <cell r="D14" t="str">
            <v>Male</v>
          </cell>
          <cell r="E14" t="str">
            <v>U13</v>
          </cell>
          <cell r="F14" t="str">
            <v>BSN</v>
          </cell>
        </row>
        <row r="15">
          <cell r="A15">
            <v>12</v>
          </cell>
          <cell r="B15" t="str">
            <v>RENAUD</v>
          </cell>
          <cell r="C15" t="str">
            <v>Léon</v>
          </cell>
          <cell r="D15" t="str">
            <v>Male</v>
          </cell>
          <cell r="E15" t="str">
            <v>U13</v>
          </cell>
          <cell r="F15" t="str">
            <v>CS FECLAZ</v>
          </cell>
        </row>
        <row r="16">
          <cell r="A16">
            <v>13</v>
          </cell>
          <cell r="B16" t="str">
            <v>Claus--Waz</v>
          </cell>
          <cell r="C16" t="str">
            <v>Valentin</v>
          </cell>
          <cell r="D16" t="str">
            <v>Male</v>
          </cell>
          <cell r="E16" t="str">
            <v>U13</v>
          </cell>
          <cell r="F16" t="str">
            <v>CS FECLAZ</v>
          </cell>
        </row>
        <row r="17">
          <cell r="A17">
            <v>14</v>
          </cell>
          <cell r="B17" t="str">
            <v>Godignon</v>
          </cell>
          <cell r="C17" t="str">
            <v>Lubin</v>
          </cell>
          <cell r="D17" t="str">
            <v>Male</v>
          </cell>
          <cell r="E17" t="str">
            <v>U13</v>
          </cell>
          <cell r="F17" t="str">
            <v>CS FECLAZ</v>
          </cell>
        </row>
        <row r="18">
          <cell r="A18">
            <v>15</v>
          </cell>
          <cell r="B18" t="str">
            <v>nauche</v>
          </cell>
          <cell r="C18" t="str">
            <v>armand</v>
          </cell>
          <cell r="D18" t="str">
            <v>Male</v>
          </cell>
          <cell r="E18" t="str">
            <v>U13</v>
          </cell>
          <cell r="F18" t="str">
            <v>CS FECLAZ</v>
          </cell>
        </row>
        <row r="19">
          <cell r="A19">
            <v>16</v>
          </cell>
          <cell r="B19" t="str">
            <v>kessler</v>
          </cell>
          <cell r="C19" t="str">
            <v>Célian</v>
          </cell>
          <cell r="D19" t="str">
            <v>Male</v>
          </cell>
          <cell r="E19" t="str">
            <v>U13</v>
          </cell>
          <cell r="F19" t="str">
            <v>CS FECLAZ</v>
          </cell>
        </row>
        <row r="20">
          <cell r="A20">
            <v>17</v>
          </cell>
          <cell r="B20" t="str">
            <v>Drouzy-Stucker</v>
          </cell>
          <cell r="C20" t="str">
            <v>Clémentin</v>
          </cell>
          <cell r="D20" t="str">
            <v>Male</v>
          </cell>
          <cell r="E20" t="str">
            <v>U13</v>
          </cell>
          <cell r="F20" t="str">
            <v>CS FECLAZ</v>
          </cell>
        </row>
        <row r="21">
          <cell r="A21">
            <v>18</v>
          </cell>
          <cell r="B21" t="str">
            <v>Dal-Toe</v>
          </cell>
          <cell r="C21" t="str">
            <v>Noé</v>
          </cell>
          <cell r="D21" t="str">
            <v>Male</v>
          </cell>
          <cell r="E21" t="str">
            <v>U13</v>
          </cell>
          <cell r="F21" t="str">
            <v>CS FECLAZ</v>
          </cell>
        </row>
        <row r="22">
          <cell r="A22">
            <v>19</v>
          </cell>
          <cell r="B22" t="str">
            <v>SGAROS - - ROHMER</v>
          </cell>
          <cell r="C22" t="str">
            <v>Pauline</v>
          </cell>
          <cell r="D22" t="str">
            <v>Female</v>
          </cell>
          <cell r="E22" t="str">
            <v>U13</v>
          </cell>
          <cell r="F22" t="str">
            <v>CS FECLAZ</v>
          </cell>
        </row>
        <row r="23">
          <cell r="A23">
            <v>20</v>
          </cell>
          <cell r="B23" t="str">
            <v>KEMBELLEC</v>
          </cell>
          <cell r="C23" t="str">
            <v>Lilian</v>
          </cell>
          <cell r="D23" t="str">
            <v>Male</v>
          </cell>
          <cell r="E23" t="str">
            <v>U13</v>
          </cell>
          <cell r="F23" t="str">
            <v>CS FECLAZ</v>
          </cell>
        </row>
        <row r="24">
          <cell r="A24">
            <v>21</v>
          </cell>
          <cell r="B24" t="str">
            <v>Hellé</v>
          </cell>
          <cell r="C24" t="str">
            <v>Max-Emilien</v>
          </cell>
          <cell r="D24" t="str">
            <v>Male</v>
          </cell>
          <cell r="E24" t="str">
            <v>U13</v>
          </cell>
          <cell r="F24" t="str">
            <v>CS FECLAZ</v>
          </cell>
        </row>
        <row r="25">
          <cell r="A25">
            <v>22</v>
          </cell>
          <cell r="B25" t="str">
            <v>PRELLE</v>
          </cell>
          <cell r="C25" t="str">
            <v>ANTOINE</v>
          </cell>
          <cell r="D25" t="str">
            <v>Male</v>
          </cell>
          <cell r="E25" t="str">
            <v>U13</v>
          </cell>
          <cell r="F25" t="str">
            <v>CS FECLAZ</v>
          </cell>
        </row>
        <row r="26">
          <cell r="A26">
            <v>23</v>
          </cell>
          <cell r="B26" t="str">
            <v>Thomas</v>
          </cell>
          <cell r="C26" t="str">
            <v>Elouan</v>
          </cell>
          <cell r="D26" t="str">
            <v>Male</v>
          </cell>
          <cell r="E26" t="str">
            <v>U13</v>
          </cell>
          <cell r="F26" t="str">
            <v>CS FECLAZ</v>
          </cell>
        </row>
        <row r="27">
          <cell r="A27">
            <v>24</v>
          </cell>
          <cell r="B27" t="str">
            <v>CHOLLAT</v>
          </cell>
          <cell r="C27" t="str">
            <v>Louise</v>
          </cell>
          <cell r="D27" t="str">
            <v>Female</v>
          </cell>
          <cell r="E27" t="str">
            <v>U13</v>
          </cell>
          <cell r="F27" t="str">
            <v>CS FECLAZ</v>
          </cell>
        </row>
        <row r="28">
          <cell r="A28">
            <v>25</v>
          </cell>
          <cell r="B28" t="str">
            <v>Radici</v>
          </cell>
          <cell r="C28" t="str">
            <v>Louanne</v>
          </cell>
          <cell r="D28" t="str">
            <v>Female</v>
          </cell>
          <cell r="E28" t="str">
            <v>U13</v>
          </cell>
          <cell r="F28" t="str">
            <v>CS FECLAZ</v>
          </cell>
        </row>
        <row r="29">
          <cell r="A29">
            <v>26</v>
          </cell>
          <cell r="B29" t="str">
            <v>AMIOT</v>
          </cell>
          <cell r="C29" t="str">
            <v>Paul</v>
          </cell>
          <cell r="D29" t="str">
            <v>Male</v>
          </cell>
          <cell r="E29" t="str">
            <v>U13</v>
          </cell>
          <cell r="F29" t="str">
            <v>BSN</v>
          </cell>
        </row>
        <row r="30">
          <cell r="A30">
            <v>27</v>
          </cell>
          <cell r="B30" t="str">
            <v>VIGNEAU</v>
          </cell>
          <cell r="C30" t="str">
            <v>Parys</v>
          </cell>
          <cell r="D30" t="str">
            <v>Male</v>
          </cell>
          <cell r="E30" t="str">
            <v>U13</v>
          </cell>
          <cell r="F30" t="str">
            <v>BSN</v>
          </cell>
        </row>
        <row r="31">
          <cell r="A31">
            <v>28</v>
          </cell>
          <cell r="B31" t="str">
            <v>Martinet</v>
          </cell>
          <cell r="C31" t="str">
            <v>Anaïs</v>
          </cell>
          <cell r="D31" t="str">
            <v>Female</v>
          </cell>
          <cell r="E31" t="str">
            <v>U13</v>
          </cell>
          <cell r="F31" t="str">
            <v>CS FECLAZ</v>
          </cell>
        </row>
        <row r="32">
          <cell r="A32">
            <v>29</v>
          </cell>
          <cell r="B32" t="str">
            <v>Rott</v>
          </cell>
          <cell r="C32" t="str">
            <v>Esteban</v>
          </cell>
          <cell r="D32" t="str">
            <v>Male</v>
          </cell>
          <cell r="E32" t="str">
            <v>U13</v>
          </cell>
          <cell r="F32" t="str">
            <v>CS FECLAZ</v>
          </cell>
        </row>
        <row r="33">
          <cell r="A33">
            <v>30</v>
          </cell>
          <cell r="B33" t="str">
            <v>Vercueil</v>
          </cell>
          <cell r="C33" t="str">
            <v>Nans</v>
          </cell>
          <cell r="D33" t="str">
            <v>Male</v>
          </cell>
          <cell r="E33" t="str">
            <v>U13</v>
          </cell>
          <cell r="F33" t="str">
            <v>CS FECLAZ</v>
          </cell>
        </row>
        <row r="34">
          <cell r="A34">
            <v>31</v>
          </cell>
          <cell r="B34" t="str">
            <v>MESLIER</v>
          </cell>
          <cell r="C34" t="str">
            <v>Antoine</v>
          </cell>
          <cell r="D34" t="str">
            <v>Male</v>
          </cell>
          <cell r="E34" t="str">
            <v>U13</v>
          </cell>
          <cell r="F34" t="str">
            <v>CS FECLAZ</v>
          </cell>
        </row>
        <row r="35">
          <cell r="A35">
            <v>32</v>
          </cell>
          <cell r="B35" t="str">
            <v>VEYRAT</v>
          </cell>
          <cell r="C35" t="str">
            <v>Léo</v>
          </cell>
          <cell r="D35" t="str">
            <v>Male</v>
          </cell>
          <cell r="E35" t="str">
            <v>U13</v>
          </cell>
          <cell r="F35" t="str">
            <v>BSN</v>
          </cell>
        </row>
        <row r="36">
          <cell r="A36">
            <v>33</v>
          </cell>
          <cell r="B36" t="str">
            <v>VEYRAT</v>
          </cell>
          <cell r="C36" t="str">
            <v>Tom</v>
          </cell>
          <cell r="D36" t="str">
            <v>Male</v>
          </cell>
          <cell r="E36" t="str">
            <v>U13</v>
          </cell>
          <cell r="F36" t="str">
            <v>BSN</v>
          </cell>
        </row>
        <row r="37">
          <cell r="A37">
            <v>34</v>
          </cell>
          <cell r="B37" t="str">
            <v>BEAUQUIS</v>
          </cell>
          <cell r="C37" t="str">
            <v>Paul</v>
          </cell>
          <cell r="D37" t="str">
            <v>Male</v>
          </cell>
          <cell r="E37" t="str">
            <v>U13</v>
          </cell>
          <cell r="F37" t="str">
            <v>CS FECLAZ</v>
          </cell>
        </row>
        <row r="38">
          <cell r="A38">
            <v>35</v>
          </cell>
          <cell r="B38" t="str">
            <v>TIBERGHIEN</v>
          </cell>
          <cell r="C38" t="str">
            <v>Laure</v>
          </cell>
          <cell r="D38" t="str">
            <v>Female</v>
          </cell>
          <cell r="E38" t="str">
            <v>U13</v>
          </cell>
          <cell r="F38" t="str">
            <v>BSN</v>
          </cell>
        </row>
        <row r="39">
          <cell r="A39">
            <v>36</v>
          </cell>
          <cell r="B39" t="str">
            <v>FLAUTAT</v>
          </cell>
          <cell r="C39" t="str">
            <v>Emerick</v>
          </cell>
          <cell r="D39" t="str">
            <v>Male</v>
          </cell>
          <cell r="E39" t="str">
            <v>U13</v>
          </cell>
          <cell r="F39" t="str">
            <v>BSN</v>
          </cell>
        </row>
        <row r="40">
          <cell r="A40">
            <v>37</v>
          </cell>
          <cell r="B40" t="str">
            <v>BOULLEAU</v>
          </cell>
          <cell r="C40" t="str">
            <v>LOUISE</v>
          </cell>
          <cell r="D40" t="str">
            <v>Female</v>
          </cell>
          <cell r="E40" t="str">
            <v>U13</v>
          </cell>
          <cell r="F40" t="str">
            <v>CS FECLAZ</v>
          </cell>
        </row>
        <row r="41">
          <cell r="A41">
            <v>38</v>
          </cell>
          <cell r="B41" t="str">
            <v>Fournel Pellissier</v>
          </cell>
          <cell r="C41" t="str">
            <v>Jean</v>
          </cell>
          <cell r="D41" t="str">
            <v>Male</v>
          </cell>
          <cell r="E41" t="str">
            <v>U13</v>
          </cell>
          <cell r="F41" t="str">
            <v>CS FECLAZ</v>
          </cell>
        </row>
        <row r="42">
          <cell r="A42">
            <v>39</v>
          </cell>
          <cell r="B42" t="str">
            <v>GONZALEZ</v>
          </cell>
          <cell r="C42" t="str">
            <v>Jules</v>
          </cell>
          <cell r="D42" t="str">
            <v>Male</v>
          </cell>
          <cell r="E42" t="str">
            <v>U13</v>
          </cell>
          <cell r="F42" t="str">
            <v>CS FECLAZ</v>
          </cell>
        </row>
        <row r="43">
          <cell r="A43">
            <v>40</v>
          </cell>
          <cell r="B43" t="str">
            <v>Mazzilli</v>
          </cell>
          <cell r="C43" t="str">
            <v>Sacha</v>
          </cell>
          <cell r="D43" t="str">
            <v>Male</v>
          </cell>
          <cell r="E43" t="str">
            <v>U13</v>
          </cell>
          <cell r="F43" t="str">
            <v>CS FECLAZ</v>
          </cell>
        </row>
        <row r="44">
          <cell r="A44">
            <v>41</v>
          </cell>
          <cell r="B44" t="str">
            <v>DE GABAÏ</v>
          </cell>
          <cell r="C44" t="str">
            <v>Robin</v>
          </cell>
          <cell r="D44" t="str">
            <v>Male</v>
          </cell>
          <cell r="E44" t="str">
            <v>U13</v>
          </cell>
          <cell r="F44" t="str">
            <v>BSN</v>
          </cell>
        </row>
        <row r="45">
          <cell r="A45">
            <v>42</v>
          </cell>
          <cell r="B45" t="str">
            <v>Planet</v>
          </cell>
          <cell r="C45" t="str">
            <v>Juliette</v>
          </cell>
          <cell r="D45" t="str">
            <v>Female</v>
          </cell>
          <cell r="E45" t="str">
            <v>U13</v>
          </cell>
          <cell r="F45" t="str">
            <v>CS FECLAZ</v>
          </cell>
        </row>
        <row r="46">
          <cell r="A46">
            <v>43</v>
          </cell>
          <cell r="B46" t="str">
            <v>HERBELOT</v>
          </cell>
          <cell r="C46" t="str">
            <v>Eliott</v>
          </cell>
          <cell r="D46" t="str">
            <v>Male</v>
          </cell>
          <cell r="E46" t="str">
            <v>U13</v>
          </cell>
          <cell r="F46" t="str">
            <v>CS FECLAZ</v>
          </cell>
        </row>
        <row r="47">
          <cell r="A47">
            <v>44</v>
          </cell>
          <cell r="B47" t="str">
            <v>Mathieu</v>
          </cell>
          <cell r="C47" t="str">
            <v>Quentin</v>
          </cell>
          <cell r="D47" t="str">
            <v>Male</v>
          </cell>
          <cell r="E47" t="str">
            <v>U13</v>
          </cell>
          <cell r="F47" t="str">
            <v>CS FECLAZ</v>
          </cell>
        </row>
        <row r="48">
          <cell r="A48">
            <v>45</v>
          </cell>
          <cell r="B48" t="str">
            <v>FEHR</v>
          </cell>
          <cell r="C48" t="str">
            <v>Lili</v>
          </cell>
          <cell r="D48" t="str">
            <v>Female</v>
          </cell>
          <cell r="E48" t="str">
            <v>U13</v>
          </cell>
          <cell r="F48" t="str">
            <v>CS FECLAZ</v>
          </cell>
        </row>
        <row r="49">
          <cell r="A49">
            <v>46</v>
          </cell>
          <cell r="B49" t="str">
            <v>VILLE</v>
          </cell>
          <cell r="C49" t="str">
            <v>Louka</v>
          </cell>
          <cell r="D49" t="str">
            <v>Male</v>
          </cell>
          <cell r="E49" t="str">
            <v>U13</v>
          </cell>
          <cell r="F49" t="str">
            <v>BSN</v>
          </cell>
        </row>
        <row r="50">
          <cell r="A50">
            <v>47</v>
          </cell>
          <cell r="B50" t="str">
            <v>Loewert</v>
          </cell>
          <cell r="C50" t="str">
            <v>Rose</v>
          </cell>
          <cell r="D50" t="str">
            <v>Female</v>
          </cell>
          <cell r="E50" t="str">
            <v>U13</v>
          </cell>
          <cell r="F50" t="str">
            <v>CS FECLAZ</v>
          </cell>
        </row>
        <row r="51">
          <cell r="A51">
            <v>48</v>
          </cell>
          <cell r="B51" t="str">
            <v>MARTIN-PERESSE</v>
          </cell>
          <cell r="C51" t="str">
            <v>Louis</v>
          </cell>
          <cell r="D51" t="str">
            <v>Male</v>
          </cell>
          <cell r="E51" t="str">
            <v>U13</v>
          </cell>
          <cell r="F51" t="str">
            <v>BSN</v>
          </cell>
        </row>
        <row r="52">
          <cell r="A52">
            <v>49</v>
          </cell>
          <cell r="B52" t="str">
            <v>Goujon</v>
          </cell>
          <cell r="C52" t="str">
            <v>Théophane</v>
          </cell>
          <cell r="D52" t="str">
            <v>Male</v>
          </cell>
          <cell r="E52" t="str">
            <v>U13</v>
          </cell>
          <cell r="F52" t="str">
            <v>CS FECLAZ</v>
          </cell>
        </row>
        <row r="53">
          <cell r="A53">
            <v>50</v>
          </cell>
          <cell r="B53" t="str">
            <v>Renaudier</v>
          </cell>
          <cell r="C53" t="str">
            <v>Titouan</v>
          </cell>
          <cell r="D53" t="str">
            <v>Male</v>
          </cell>
          <cell r="E53" t="str">
            <v>U13</v>
          </cell>
          <cell r="F53" t="str">
            <v>CS FECLAZ</v>
          </cell>
        </row>
        <row r="54">
          <cell r="A54">
            <v>51</v>
          </cell>
          <cell r="B54" t="str">
            <v>Berrez</v>
          </cell>
          <cell r="C54" t="str">
            <v>Leo</v>
          </cell>
          <cell r="D54" t="str">
            <v>Male</v>
          </cell>
          <cell r="E54" t="str">
            <v>U13</v>
          </cell>
          <cell r="F54" t="str">
            <v>CS FECLAZ</v>
          </cell>
        </row>
        <row r="55">
          <cell r="A55">
            <v>52</v>
          </cell>
          <cell r="B55" t="str">
            <v xml:space="preserve">Boury </v>
          </cell>
          <cell r="D55" t="str">
            <v>Female</v>
          </cell>
          <cell r="E55" t="str">
            <v>U13</v>
          </cell>
          <cell r="F55" t="str">
            <v>CS FECLAZ</v>
          </cell>
        </row>
        <row r="56">
          <cell r="A56">
            <v>53</v>
          </cell>
          <cell r="B56" t="str">
            <v>Buisson</v>
          </cell>
          <cell r="D56" t="str">
            <v>Female</v>
          </cell>
          <cell r="E56" t="str">
            <v>U13</v>
          </cell>
          <cell r="F56" t="str">
            <v>Les saisies</v>
          </cell>
        </row>
        <row r="57">
          <cell r="A57">
            <v>54</v>
          </cell>
          <cell r="B57" t="str">
            <v>Gabin</v>
          </cell>
          <cell r="D57" t="str">
            <v>Male</v>
          </cell>
          <cell r="E57" t="str">
            <v>U13</v>
          </cell>
          <cell r="F57" t="str">
            <v>CS FECLAZ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4511-419E-4972-ABF2-2C5F10221A36}">
  <dimension ref="A1:J55"/>
  <sheetViews>
    <sheetView tabSelected="1" workbookViewId="0">
      <selection activeCell="N13" sqref="N13"/>
    </sheetView>
  </sheetViews>
  <sheetFormatPr baseColWidth="10" defaultRowHeight="15" x14ac:dyDescent="0.25"/>
  <cols>
    <col min="1" max="8" width="16" customWidth="1"/>
    <col min="9" max="9" width="18.28515625" customWidth="1"/>
    <col min="10" max="10" width="11.42578125" style="27"/>
  </cols>
  <sheetData>
    <row r="1" spans="1:10" ht="45.75" customHeight="1" x14ac:dyDescent="0.25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3" t="s">
        <v>29</v>
      </c>
      <c r="J1" s="26" t="s">
        <v>30</v>
      </c>
    </row>
    <row r="2" spans="1:10" x14ac:dyDescent="0.25">
      <c r="A2" s="2">
        <v>1</v>
      </c>
      <c r="B2" s="3" t="str">
        <f>VLOOKUP(A2,'[1]liste inscrits'!$A$4:$F$63,2,FALSE)</f>
        <v>COURTIEU</v>
      </c>
      <c r="C2" s="3" t="str">
        <f>VLOOKUP(A2,'[1]liste inscrits'!$A$4:$F$63,3,FALSE)</f>
        <v>Elia</v>
      </c>
      <c r="D2" s="4" t="str">
        <f>VLOOKUP(A2,'[1]liste inscrits'!$A$4:$F$63,4,FALSE)</f>
        <v>Female</v>
      </c>
      <c r="E2" s="4" t="str">
        <f>VLOOKUP(A2,'[1]liste inscrits'!$A$4:$F$63,5,FALSE)</f>
        <v>U13</v>
      </c>
      <c r="F2" s="4" t="str">
        <f>VLOOKUP(A2,'[1]liste inscrits'!$A$4:$F$63,6,FALSE)</f>
        <v>CS FECLAZ</v>
      </c>
      <c r="G2" s="5">
        <v>4.99</v>
      </c>
      <c r="H2" s="5">
        <v>5.01</v>
      </c>
      <c r="I2" s="25">
        <f>MIN(G2:H2)</f>
        <v>4.99</v>
      </c>
      <c r="J2" s="31">
        <v>9</v>
      </c>
    </row>
    <row r="3" spans="1:10" x14ac:dyDescent="0.25">
      <c r="A3" s="2">
        <v>2</v>
      </c>
      <c r="B3" s="3" t="str">
        <f>VLOOKUP(A3,'[1]liste inscrits'!$A$4:$F$63,2,FALSE)</f>
        <v>Belkhir caliste</v>
      </c>
      <c r="C3" s="3" t="str">
        <f>VLOOKUP(A3,'[1]liste inscrits'!$A$4:$F$63,3,FALSE)</f>
        <v>Romain</v>
      </c>
      <c r="D3" s="4" t="str">
        <f>VLOOKUP(A3,'[1]liste inscrits'!$A$4:$F$63,4,FALSE)</f>
        <v>Male</v>
      </c>
      <c r="E3" s="4" t="str">
        <f>VLOOKUP(A3,'[1]liste inscrits'!$A$4:$F$63,5,FALSE)</f>
        <v>U13</v>
      </c>
      <c r="F3" s="4" t="str">
        <f>VLOOKUP(A3,'[1]liste inscrits'!$A$4:$F$63,6,FALSE)</f>
        <v>CS FECLAZ</v>
      </c>
      <c r="G3" s="5">
        <v>5.13</v>
      </c>
      <c r="H3" s="5">
        <v>4.9400000000000004</v>
      </c>
      <c r="I3" s="25">
        <f>MIN(G3:H3)</f>
        <v>4.9400000000000004</v>
      </c>
      <c r="J3" s="31">
        <v>8</v>
      </c>
    </row>
    <row r="4" spans="1:10" x14ac:dyDescent="0.25">
      <c r="A4" s="2">
        <v>3</v>
      </c>
      <c r="B4" s="3" t="str">
        <f>VLOOKUP(A4,'[1]liste inscrits'!$A$4:$F$63,2,FALSE)</f>
        <v>GROS</v>
      </c>
      <c r="C4" s="3" t="str">
        <f>VLOOKUP(A4,'[1]liste inscrits'!$A$4:$F$63,3,FALSE)</f>
        <v>Maïko</v>
      </c>
      <c r="D4" s="4" t="str">
        <f>VLOOKUP(A4,'[1]liste inscrits'!$A$4:$F$63,4,FALSE)</f>
        <v>Male</v>
      </c>
      <c r="E4" s="4" t="str">
        <f>VLOOKUP(A4,'[1]liste inscrits'!$A$4:$F$63,5,FALSE)</f>
        <v>U13</v>
      </c>
      <c r="F4" s="4" t="str">
        <f>VLOOKUP(A4,'[1]liste inscrits'!$A$4:$F$63,6,FALSE)</f>
        <v>CS FECLAZ</v>
      </c>
      <c r="G4" s="5">
        <v>5.16</v>
      </c>
      <c r="H4" s="5">
        <v>5.04</v>
      </c>
      <c r="I4" s="25">
        <f>MIN(G4:H4)</f>
        <v>5.04</v>
      </c>
      <c r="J4" s="31">
        <v>13</v>
      </c>
    </row>
    <row r="5" spans="1:10" x14ac:dyDescent="0.25">
      <c r="A5" s="2">
        <v>4</v>
      </c>
      <c r="B5" s="3" t="str">
        <f>VLOOKUP(A5,'[1]liste inscrits'!$A$4:$F$63,2,FALSE)</f>
        <v>VOLLUET</v>
      </c>
      <c r="C5" s="3" t="str">
        <f>VLOOKUP(A5,'[1]liste inscrits'!$A$4:$F$63,3,FALSE)</f>
        <v>Amaury</v>
      </c>
      <c r="D5" s="4" t="str">
        <f>VLOOKUP(A5,'[1]liste inscrits'!$A$4:$F$63,4,FALSE)</f>
        <v>Male</v>
      </c>
      <c r="E5" s="4" t="str">
        <f>VLOOKUP(A5,'[1]liste inscrits'!$A$4:$F$63,5,FALSE)</f>
        <v>U13</v>
      </c>
      <c r="F5" s="4" t="str">
        <f>VLOOKUP(A5,'[1]liste inscrits'!$A$4:$F$63,6,FALSE)</f>
        <v>BSN</v>
      </c>
      <c r="G5" s="5">
        <v>5.37</v>
      </c>
      <c r="H5" s="5">
        <v>5.32</v>
      </c>
      <c r="I5" s="25">
        <f>MIN(G5:H5)</f>
        <v>5.32</v>
      </c>
      <c r="J5" s="31">
        <v>24</v>
      </c>
    </row>
    <row r="6" spans="1:10" x14ac:dyDescent="0.25">
      <c r="A6" s="2">
        <v>5</v>
      </c>
      <c r="B6" s="3" t="str">
        <f>VLOOKUP(A6,'[1]liste inscrits'!$A$4:$F$63,2,FALSE)</f>
        <v>RAT-PATRON</v>
      </c>
      <c r="C6" s="3" t="str">
        <f>VLOOKUP(A6,'[1]liste inscrits'!$A$4:$F$63,3,FALSE)</f>
        <v>MARION</v>
      </c>
      <c r="D6" s="4" t="str">
        <f>VLOOKUP(A6,'[1]liste inscrits'!$A$4:$F$63,4,FALSE)</f>
        <v>Female</v>
      </c>
      <c r="E6" s="4" t="str">
        <f>VLOOKUP(A6,'[1]liste inscrits'!$A$4:$F$63,5,FALSE)</f>
        <v>U13</v>
      </c>
      <c r="F6" s="4" t="str">
        <f>VLOOKUP(A6,'[1]liste inscrits'!$A$4:$F$63,6,FALSE)</f>
        <v>CS FECLAZ</v>
      </c>
      <c r="G6" s="5">
        <v>5.83</v>
      </c>
      <c r="H6" s="5">
        <v>5.76</v>
      </c>
      <c r="I6" s="25">
        <f>MIN(G6:H6)</f>
        <v>5.76</v>
      </c>
      <c r="J6" s="31">
        <v>46</v>
      </c>
    </row>
    <row r="7" spans="1:10" x14ac:dyDescent="0.25">
      <c r="A7" s="2">
        <v>6</v>
      </c>
      <c r="B7" s="3" t="str">
        <f>VLOOKUP(A7,'[1]liste inscrits'!$A$4:$F$63,2,FALSE)</f>
        <v>BAL</v>
      </c>
      <c r="C7" s="3" t="str">
        <f>VLOOKUP(A7,'[1]liste inscrits'!$A$4:$F$63,3,FALSE)</f>
        <v>Manon</v>
      </c>
      <c r="D7" s="4" t="str">
        <f>VLOOKUP(A7,'[1]liste inscrits'!$A$4:$F$63,4,FALSE)</f>
        <v>Female</v>
      </c>
      <c r="E7" s="4" t="str">
        <f>VLOOKUP(A7,'[1]liste inscrits'!$A$4:$F$63,5,FALSE)</f>
        <v>U13</v>
      </c>
      <c r="F7" s="4" t="str">
        <f>VLOOKUP(A7,'[1]liste inscrits'!$A$4:$F$63,6,FALSE)</f>
        <v>CS FECLAZ</v>
      </c>
      <c r="G7" s="5">
        <v>5.37</v>
      </c>
      <c r="H7" s="5">
        <v>4.74</v>
      </c>
      <c r="I7" s="25">
        <f>MIN(G7:H7)</f>
        <v>4.74</v>
      </c>
      <c r="J7" s="31">
        <v>1</v>
      </c>
    </row>
    <row r="8" spans="1:10" x14ac:dyDescent="0.25">
      <c r="A8" s="2">
        <v>7</v>
      </c>
      <c r="B8" s="3" t="str">
        <f>VLOOKUP(A8,'[1]liste inscrits'!$A$4:$F$63,2,FALSE)</f>
        <v>Martinet</v>
      </c>
      <c r="C8" s="3" t="str">
        <f>VLOOKUP(A8,'[1]liste inscrits'!$A$4:$F$63,3,FALSE)</f>
        <v>Noémie</v>
      </c>
      <c r="D8" s="4" t="str">
        <f>VLOOKUP(A8,'[1]liste inscrits'!$A$4:$F$63,4,FALSE)</f>
        <v>Female</v>
      </c>
      <c r="E8" s="4" t="str">
        <f>VLOOKUP(A8,'[1]liste inscrits'!$A$4:$F$63,5,FALSE)</f>
        <v>U13</v>
      </c>
      <c r="F8" s="4" t="str">
        <f>VLOOKUP(A8,'[1]liste inscrits'!$A$4:$F$63,6,FALSE)</f>
        <v>CS FECLAZ</v>
      </c>
      <c r="G8" s="5">
        <v>7.63</v>
      </c>
      <c r="H8" s="5">
        <v>5.93</v>
      </c>
      <c r="I8" s="25">
        <f>MIN(G8:H8)</f>
        <v>5.93</v>
      </c>
      <c r="J8" s="31">
        <v>50</v>
      </c>
    </row>
    <row r="9" spans="1:10" x14ac:dyDescent="0.25">
      <c r="A9" s="2">
        <v>8</v>
      </c>
      <c r="B9" s="3" t="str">
        <f>VLOOKUP(A9,'[1]liste inscrits'!$A$4:$F$63,2,FALSE)</f>
        <v>CAVIGLIA</v>
      </c>
      <c r="C9" s="3" t="str">
        <f>VLOOKUP(A9,'[1]liste inscrits'!$A$4:$F$63,3,FALSE)</f>
        <v>Quentin</v>
      </c>
      <c r="D9" s="4" t="str">
        <f>VLOOKUP(A9,'[1]liste inscrits'!$A$4:$F$63,4,FALSE)</f>
        <v>Male</v>
      </c>
      <c r="E9" s="4" t="str">
        <f>VLOOKUP(A9,'[1]liste inscrits'!$A$4:$F$63,5,FALSE)</f>
        <v>U13</v>
      </c>
      <c r="F9" s="4" t="str">
        <f>VLOOKUP(A9,'[1]liste inscrits'!$A$4:$F$63,6,FALSE)</f>
        <v>CS FECLAZ</v>
      </c>
      <c r="G9" s="5">
        <v>5.13</v>
      </c>
      <c r="H9" s="5">
        <v>5.08</v>
      </c>
      <c r="I9" s="25">
        <f>MIN(G9:H9)</f>
        <v>5.08</v>
      </c>
      <c r="J9" s="31">
        <v>15</v>
      </c>
    </row>
    <row r="10" spans="1:10" x14ac:dyDescent="0.25">
      <c r="A10" s="2">
        <v>9</v>
      </c>
      <c r="B10" s="3" t="str">
        <f>VLOOKUP(A10,'[1]liste inscrits'!$A$4:$F$63,2,FALSE)</f>
        <v>VITRAT</v>
      </c>
      <c r="C10" s="3" t="str">
        <f>VLOOKUP(A10,'[1]liste inscrits'!$A$4:$F$63,3,FALSE)</f>
        <v>Hugo</v>
      </c>
      <c r="D10" s="4" t="str">
        <f>VLOOKUP(A10,'[1]liste inscrits'!$A$4:$F$63,4,FALSE)</f>
        <v>Male</v>
      </c>
      <c r="E10" s="4" t="str">
        <f>VLOOKUP(A10,'[1]liste inscrits'!$A$4:$F$63,5,FALSE)</f>
        <v>U13</v>
      </c>
      <c r="F10" s="4" t="str">
        <f>VLOOKUP(A10,'[1]liste inscrits'!$A$4:$F$63,6,FALSE)</f>
        <v>BSN</v>
      </c>
      <c r="G10" s="5">
        <v>4.99</v>
      </c>
      <c r="H10" s="5">
        <v>4.84</v>
      </c>
      <c r="I10" s="25">
        <f>MIN(G10:H10)</f>
        <v>4.84</v>
      </c>
      <c r="J10" s="31">
        <v>4</v>
      </c>
    </row>
    <row r="11" spans="1:10" x14ac:dyDescent="0.25">
      <c r="A11" s="2">
        <v>10</v>
      </c>
      <c r="B11" s="3" t="str">
        <f>VLOOKUP(A11,'[1]liste inscrits'!$A$4:$F$63,2,FALSE)</f>
        <v>RAVBEL</v>
      </c>
      <c r="C11" s="3" t="str">
        <f>VLOOKUP(A11,'[1]liste inscrits'!$A$4:$F$63,3,FALSE)</f>
        <v xml:space="preserve">Jules </v>
      </c>
      <c r="D11" s="4" t="str">
        <f>VLOOKUP(A11,'[1]liste inscrits'!$A$4:$F$63,4,FALSE)</f>
        <v>Male</v>
      </c>
      <c r="E11" s="4" t="str">
        <f>VLOOKUP(A11,'[1]liste inscrits'!$A$4:$F$63,5,FALSE)</f>
        <v>U13</v>
      </c>
      <c r="F11" s="4" t="str">
        <f>VLOOKUP(A11,'[1]liste inscrits'!$A$4:$F$63,6,FALSE)</f>
        <v>BSN</v>
      </c>
      <c r="G11" s="5">
        <v>5.25</v>
      </c>
      <c r="H11" s="5">
        <v>5.82</v>
      </c>
      <c r="I11" s="25">
        <f>MIN(G11:H11)</f>
        <v>5.25</v>
      </c>
      <c r="J11" s="31">
        <v>22</v>
      </c>
    </row>
    <row r="12" spans="1:10" x14ac:dyDescent="0.25">
      <c r="A12" s="2">
        <v>11</v>
      </c>
      <c r="B12" s="3" t="str">
        <f>VLOOKUP(A12,'[1]liste inscrits'!$A$4:$F$63,2,FALSE)</f>
        <v>TUTTINO</v>
      </c>
      <c r="C12" s="3" t="str">
        <f>VLOOKUP(A12,'[1]liste inscrits'!$A$4:$F$63,3,FALSE)</f>
        <v>Samuel</v>
      </c>
      <c r="D12" s="4" t="str">
        <f>VLOOKUP(A12,'[1]liste inscrits'!$A$4:$F$63,4,FALSE)</f>
        <v>Male</v>
      </c>
      <c r="E12" s="4" t="str">
        <f>VLOOKUP(A12,'[1]liste inscrits'!$A$4:$F$63,5,FALSE)</f>
        <v>U13</v>
      </c>
      <c r="F12" s="4" t="str">
        <f>VLOOKUP(A12,'[1]liste inscrits'!$A$4:$F$63,6,FALSE)</f>
        <v>BSN</v>
      </c>
      <c r="G12" s="5">
        <v>5.03</v>
      </c>
      <c r="H12" s="5">
        <v>5.16</v>
      </c>
      <c r="I12" s="25">
        <f>MIN(G12:H12)</f>
        <v>5.03</v>
      </c>
      <c r="J12" s="31">
        <v>12</v>
      </c>
    </row>
    <row r="13" spans="1:10" x14ac:dyDescent="0.25">
      <c r="A13" s="2">
        <v>12</v>
      </c>
      <c r="B13" s="3" t="str">
        <f>VLOOKUP(A13,'[1]liste inscrits'!$A$4:$F$63,2,FALSE)</f>
        <v>RENAUD</v>
      </c>
      <c r="C13" s="3" t="str">
        <f>VLOOKUP(A13,'[1]liste inscrits'!$A$4:$F$63,3,FALSE)</f>
        <v>Léon</v>
      </c>
      <c r="D13" s="4" t="str">
        <f>VLOOKUP(A13,'[1]liste inscrits'!$A$4:$F$63,4,FALSE)</f>
        <v>Male</v>
      </c>
      <c r="E13" s="4" t="str">
        <f>VLOOKUP(A13,'[1]liste inscrits'!$A$4:$F$63,5,FALSE)</f>
        <v>U13</v>
      </c>
      <c r="F13" s="4" t="str">
        <f>VLOOKUP(A13,'[1]liste inscrits'!$A$4:$F$63,6,FALSE)</f>
        <v>CS FECLAZ</v>
      </c>
      <c r="G13" s="5">
        <v>6.03</v>
      </c>
      <c r="H13" s="5">
        <v>6.03</v>
      </c>
      <c r="I13" s="25">
        <f>MIN(G13:H13)</f>
        <v>6.03</v>
      </c>
      <c r="J13" s="31">
        <v>52</v>
      </c>
    </row>
    <row r="14" spans="1:10" x14ac:dyDescent="0.25">
      <c r="A14" s="2">
        <v>13</v>
      </c>
      <c r="B14" s="3" t="str">
        <f>VLOOKUP(A14,'[1]liste inscrits'!$A$4:$F$63,2,FALSE)</f>
        <v>Claus--Waz</v>
      </c>
      <c r="C14" s="3" t="str">
        <f>VLOOKUP(A14,'[1]liste inscrits'!$A$4:$F$63,3,FALSE)</f>
        <v>Valentin</v>
      </c>
      <c r="D14" s="4" t="str">
        <f>VLOOKUP(A14,'[1]liste inscrits'!$A$4:$F$63,4,FALSE)</f>
        <v>Male</v>
      </c>
      <c r="E14" s="4" t="str">
        <f>VLOOKUP(A14,'[1]liste inscrits'!$A$4:$F$63,5,FALSE)</f>
        <v>U13</v>
      </c>
      <c r="F14" s="4" t="str">
        <f>VLOOKUP(A14,'[1]liste inscrits'!$A$4:$F$63,6,FALSE)</f>
        <v>CS FECLAZ</v>
      </c>
      <c r="G14" s="5">
        <v>5.1100000000000003</v>
      </c>
      <c r="H14" s="5">
        <v>4.93</v>
      </c>
      <c r="I14" s="25">
        <f>MIN(G14:H14)</f>
        <v>4.93</v>
      </c>
      <c r="J14" s="31">
        <v>6</v>
      </c>
    </row>
    <row r="15" spans="1:10" x14ac:dyDescent="0.25">
      <c r="A15" s="2">
        <v>14</v>
      </c>
      <c r="B15" s="3" t="str">
        <f>VLOOKUP(A15,'[1]liste inscrits'!$A$4:$F$63,2,FALSE)</f>
        <v>Godignon</v>
      </c>
      <c r="C15" s="3" t="str">
        <f>VLOOKUP(A15,'[1]liste inscrits'!$A$4:$F$63,3,FALSE)</f>
        <v>Lubin</v>
      </c>
      <c r="D15" s="4" t="str">
        <f>VLOOKUP(A15,'[1]liste inscrits'!$A$4:$F$63,4,FALSE)</f>
        <v>Male</v>
      </c>
      <c r="E15" s="4" t="str">
        <f>VLOOKUP(A15,'[1]liste inscrits'!$A$4:$F$63,5,FALSE)</f>
        <v>U13</v>
      </c>
      <c r="F15" s="4" t="str">
        <f>VLOOKUP(A15,'[1]liste inscrits'!$A$4:$F$63,6,FALSE)</f>
        <v>CS FECLAZ</v>
      </c>
      <c r="G15" s="5">
        <v>5.08</v>
      </c>
      <c r="H15" s="5">
        <v>5.12</v>
      </c>
      <c r="I15" s="25">
        <f>MIN(G15:H15)</f>
        <v>5.08</v>
      </c>
      <c r="J15" s="31">
        <v>16</v>
      </c>
    </row>
    <row r="16" spans="1:10" x14ac:dyDescent="0.25">
      <c r="A16" s="2">
        <v>15</v>
      </c>
      <c r="B16" s="3" t="str">
        <f>VLOOKUP(A16,'[1]liste inscrits'!$A$4:$F$63,2,FALSE)</f>
        <v>nauche</v>
      </c>
      <c r="C16" s="3" t="str">
        <f>VLOOKUP(A16,'[1]liste inscrits'!$A$4:$F$63,3,FALSE)</f>
        <v>armand</v>
      </c>
      <c r="D16" s="4" t="str">
        <f>VLOOKUP(A16,'[1]liste inscrits'!$A$4:$F$63,4,FALSE)</f>
        <v>Male</v>
      </c>
      <c r="E16" s="4" t="str">
        <f>VLOOKUP(A16,'[1]liste inscrits'!$A$4:$F$63,5,FALSE)</f>
        <v>U13</v>
      </c>
      <c r="F16" s="4" t="str">
        <f>VLOOKUP(A16,'[1]liste inscrits'!$A$4:$F$63,6,FALSE)</f>
        <v>CS FECLAZ</v>
      </c>
      <c r="G16" s="5">
        <v>5.41</v>
      </c>
      <c r="H16" s="5">
        <v>5.18</v>
      </c>
      <c r="I16" s="25">
        <f>MIN(G16:H16)</f>
        <v>5.18</v>
      </c>
      <c r="J16" s="31">
        <v>19</v>
      </c>
    </row>
    <row r="17" spans="1:10" x14ac:dyDescent="0.25">
      <c r="A17" s="2">
        <v>16</v>
      </c>
      <c r="B17" s="3" t="str">
        <f>VLOOKUP(A17,'[1]liste inscrits'!$A$4:$F$63,2,FALSE)</f>
        <v>kessler</v>
      </c>
      <c r="C17" s="3" t="str">
        <f>VLOOKUP(A17,'[1]liste inscrits'!$A$4:$F$63,3,FALSE)</f>
        <v>Célian</v>
      </c>
      <c r="D17" s="4" t="str">
        <f>VLOOKUP(A17,'[1]liste inscrits'!$A$4:$F$63,4,FALSE)</f>
        <v>Male</v>
      </c>
      <c r="E17" s="4" t="str">
        <f>VLOOKUP(A17,'[1]liste inscrits'!$A$4:$F$63,5,FALSE)</f>
        <v>U13</v>
      </c>
      <c r="F17" s="4" t="str">
        <f>VLOOKUP(A17,'[1]liste inscrits'!$A$4:$F$63,6,FALSE)</f>
        <v>CS FECLAZ</v>
      </c>
      <c r="G17" s="5">
        <v>6.03</v>
      </c>
      <c r="H17" s="5">
        <v>6.1</v>
      </c>
      <c r="I17" s="25">
        <f>MIN(G17:H17)</f>
        <v>6.03</v>
      </c>
      <c r="J17" s="31">
        <v>53</v>
      </c>
    </row>
    <row r="18" spans="1:10" x14ac:dyDescent="0.25">
      <c r="A18" s="2">
        <v>17</v>
      </c>
      <c r="B18" s="3" t="str">
        <f>VLOOKUP(A18,'[1]liste inscrits'!$A$4:$F$63,2,FALSE)</f>
        <v>Drouzy-Stucker</v>
      </c>
      <c r="C18" s="3" t="str">
        <f>VLOOKUP(A18,'[1]liste inscrits'!$A$4:$F$63,3,FALSE)</f>
        <v>Clémentin</v>
      </c>
      <c r="D18" s="4" t="str">
        <f>VLOOKUP(A18,'[1]liste inscrits'!$A$4:$F$63,4,FALSE)</f>
        <v>Male</v>
      </c>
      <c r="E18" s="4" t="str">
        <f>VLOOKUP(A18,'[1]liste inscrits'!$A$4:$F$63,5,FALSE)</f>
        <v>U13</v>
      </c>
      <c r="F18" s="4" t="str">
        <f>VLOOKUP(A18,'[1]liste inscrits'!$A$4:$F$63,6,FALSE)</f>
        <v>CS FECLAZ</v>
      </c>
      <c r="G18" s="5">
        <v>5.32</v>
      </c>
      <c r="H18" s="5">
        <v>5.29</v>
      </c>
      <c r="I18" s="25">
        <f>MIN(G18:H18)</f>
        <v>5.29</v>
      </c>
      <c r="J18" s="31">
        <v>23</v>
      </c>
    </row>
    <row r="19" spans="1:10" x14ac:dyDescent="0.25">
      <c r="A19" s="2">
        <v>18</v>
      </c>
      <c r="B19" s="3" t="str">
        <f>VLOOKUP(A19,'[1]liste inscrits'!$A$4:$F$63,2,FALSE)</f>
        <v>Dal-Toe</v>
      </c>
      <c r="C19" s="3" t="str">
        <f>VLOOKUP(A19,'[1]liste inscrits'!$A$4:$F$63,3,FALSE)</f>
        <v>Noé</v>
      </c>
      <c r="D19" s="4" t="str">
        <f>VLOOKUP(A19,'[1]liste inscrits'!$A$4:$F$63,4,FALSE)</f>
        <v>Male</v>
      </c>
      <c r="E19" s="4" t="str">
        <f>VLOOKUP(A19,'[1]liste inscrits'!$A$4:$F$63,5,FALSE)</f>
        <v>U13</v>
      </c>
      <c r="F19" s="4" t="str">
        <f>VLOOKUP(A19,'[1]liste inscrits'!$A$4:$F$63,6,FALSE)</f>
        <v>CS FECLAZ</v>
      </c>
      <c r="G19" s="5">
        <v>5.86</v>
      </c>
      <c r="H19" s="5" t="s">
        <v>0</v>
      </c>
      <c r="I19" s="25">
        <f>MIN(G19:H19)</f>
        <v>5.86</v>
      </c>
      <c r="J19" s="31">
        <v>48</v>
      </c>
    </row>
    <row r="20" spans="1:10" x14ac:dyDescent="0.25">
      <c r="A20" s="2">
        <v>19</v>
      </c>
      <c r="B20" s="3" t="str">
        <f>VLOOKUP(A20,'[1]liste inscrits'!$A$4:$F$63,2,FALSE)</f>
        <v>SGAROS - - ROHMER</v>
      </c>
      <c r="C20" s="3" t="str">
        <f>VLOOKUP(A20,'[1]liste inscrits'!$A$4:$F$63,3,FALSE)</f>
        <v>Pauline</v>
      </c>
      <c r="D20" s="4" t="str">
        <f>VLOOKUP(A20,'[1]liste inscrits'!$A$4:$F$63,4,FALSE)</f>
        <v>Female</v>
      </c>
      <c r="E20" s="4" t="str">
        <f>VLOOKUP(A20,'[1]liste inscrits'!$A$4:$F$63,5,FALSE)</f>
        <v>U13</v>
      </c>
      <c r="F20" s="4" t="str">
        <f>VLOOKUP(A20,'[1]liste inscrits'!$A$4:$F$63,6,FALSE)</f>
        <v>CS FECLAZ</v>
      </c>
      <c r="G20" s="5">
        <v>5.46</v>
      </c>
      <c r="H20" s="5">
        <v>5.39</v>
      </c>
      <c r="I20" s="25">
        <f>MIN(G20:H20)</f>
        <v>5.39</v>
      </c>
      <c r="J20" s="31">
        <v>29</v>
      </c>
    </row>
    <row r="21" spans="1:10" x14ac:dyDescent="0.25">
      <c r="A21" s="2">
        <v>20</v>
      </c>
      <c r="B21" s="3" t="str">
        <f>VLOOKUP(A21,'[1]liste inscrits'!$A$4:$F$63,2,FALSE)</f>
        <v>KEMBELLEC</v>
      </c>
      <c r="C21" s="3" t="str">
        <f>VLOOKUP(A21,'[1]liste inscrits'!$A$4:$F$63,3,FALSE)</f>
        <v>Lilian</v>
      </c>
      <c r="D21" s="4" t="str">
        <f>VLOOKUP(A21,'[1]liste inscrits'!$A$4:$F$63,4,FALSE)</f>
        <v>Male</v>
      </c>
      <c r="E21" s="4" t="str">
        <f>VLOOKUP(A21,'[1]liste inscrits'!$A$4:$F$63,5,FALSE)</f>
        <v>U13</v>
      </c>
      <c r="F21" s="4" t="str">
        <f>VLOOKUP(A21,'[1]liste inscrits'!$A$4:$F$63,6,FALSE)</f>
        <v>CS FECLAZ</v>
      </c>
      <c r="G21" s="5">
        <v>4.79</v>
      </c>
      <c r="H21" s="5">
        <v>4.8</v>
      </c>
      <c r="I21" s="25">
        <f>MIN(G21:H21)</f>
        <v>4.79</v>
      </c>
      <c r="J21" s="31">
        <v>2</v>
      </c>
    </row>
    <row r="22" spans="1:10" x14ac:dyDescent="0.25">
      <c r="A22" s="2">
        <v>21</v>
      </c>
      <c r="B22" s="3" t="str">
        <f>VLOOKUP(A22,'[1]liste inscrits'!$A$4:$F$63,2,FALSE)</f>
        <v>Hellé</v>
      </c>
      <c r="C22" s="3" t="str">
        <f>VLOOKUP(A22,'[1]liste inscrits'!$A$4:$F$63,3,FALSE)</f>
        <v>Max-Emilien</v>
      </c>
      <c r="D22" s="4" t="str">
        <f>VLOOKUP(A22,'[1]liste inscrits'!$A$4:$F$63,4,FALSE)</f>
        <v>Male</v>
      </c>
      <c r="E22" s="4" t="str">
        <f>VLOOKUP(A22,'[1]liste inscrits'!$A$4:$F$63,5,FALSE)</f>
        <v>U13</v>
      </c>
      <c r="F22" s="4" t="str">
        <f>VLOOKUP(A22,'[1]liste inscrits'!$A$4:$F$63,6,FALSE)</f>
        <v>CS FECLAZ</v>
      </c>
      <c r="G22" s="5">
        <v>5.5</v>
      </c>
      <c r="H22" s="5">
        <v>5.71</v>
      </c>
      <c r="I22" s="25">
        <f>MIN(G22:H22)</f>
        <v>5.5</v>
      </c>
      <c r="J22" s="31">
        <v>36</v>
      </c>
    </row>
    <row r="23" spans="1:10" x14ac:dyDescent="0.25">
      <c r="A23" s="2">
        <v>22</v>
      </c>
      <c r="B23" s="3" t="str">
        <f>VLOOKUP(A23,'[1]liste inscrits'!$A$4:$F$63,2,FALSE)</f>
        <v>PRELLE</v>
      </c>
      <c r="C23" s="3" t="str">
        <f>VLOOKUP(A23,'[1]liste inscrits'!$A$4:$F$63,3,FALSE)</f>
        <v>ANTOINE</v>
      </c>
      <c r="D23" s="4" t="str">
        <f>VLOOKUP(A23,'[1]liste inscrits'!$A$4:$F$63,4,FALSE)</f>
        <v>Male</v>
      </c>
      <c r="E23" s="4" t="str">
        <f>VLOOKUP(A23,'[1]liste inscrits'!$A$4:$F$63,5,FALSE)</f>
        <v>U13</v>
      </c>
      <c r="F23" s="4" t="str">
        <f>VLOOKUP(A23,'[1]liste inscrits'!$A$4:$F$63,6,FALSE)</f>
        <v>CS FECLAZ</v>
      </c>
      <c r="G23" s="5">
        <v>5.46</v>
      </c>
      <c r="H23" s="5">
        <v>5.56</v>
      </c>
      <c r="I23" s="25">
        <f>MIN(G23:H23)</f>
        <v>5.46</v>
      </c>
      <c r="J23" s="31">
        <v>34</v>
      </c>
    </row>
    <row r="24" spans="1:10" x14ac:dyDescent="0.25">
      <c r="A24" s="2">
        <v>23</v>
      </c>
      <c r="B24" s="3" t="str">
        <f>VLOOKUP(A24,'[1]liste inscrits'!$A$4:$F$63,2,FALSE)</f>
        <v>Thomas</v>
      </c>
      <c r="C24" s="3" t="str">
        <f>VLOOKUP(A24,'[1]liste inscrits'!$A$4:$F$63,3,FALSE)</f>
        <v>Elouan</v>
      </c>
      <c r="D24" s="4" t="str">
        <f>VLOOKUP(A24,'[1]liste inscrits'!$A$4:$F$63,4,FALSE)</f>
        <v>Male</v>
      </c>
      <c r="E24" s="4" t="str">
        <f>VLOOKUP(A24,'[1]liste inscrits'!$A$4:$F$63,5,FALSE)</f>
        <v>U13</v>
      </c>
      <c r="F24" s="4" t="str">
        <f>VLOOKUP(A24,'[1]liste inscrits'!$A$4:$F$63,6,FALSE)</f>
        <v>CS FECLAZ</v>
      </c>
      <c r="G24" s="5">
        <v>5.67</v>
      </c>
      <c r="H24" s="5">
        <v>5.78</v>
      </c>
      <c r="I24" s="25">
        <f>MIN(G24:H24)</f>
        <v>5.67</v>
      </c>
      <c r="J24" s="31">
        <v>43</v>
      </c>
    </row>
    <row r="25" spans="1:10" x14ac:dyDescent="0.25">
      <c r="A25" s="2">
        <v>24</v>
      </c>
      <c r="B25" s="3" t="str">
        <f>VLOOKUP(A25,'[1]liste inscrits'!$A$4:$F$63,2,FALSE)</f>
        <v>CHOLLAT</v>
      </c>
      <c r="C25" s="3" t="str">
        <f>VLOOKUP(A25,'[1]liste inscrits'!$A$4:$F$63,3,FALSE)</f>
        <v>Louise</v>
      </c>
      <c r="D25" s="4" t="str">
        <f>VLOOKUP(A25,'[1]liste inscrits'!$A$4:$F$63,4,FALSE)</f>
        <v>Female</v>
      </c>
      <c r="E25" s="4" t="str">
        <f>VLOOKUP(A25,'[1]liste inscrits'!$A$4:$F$63,5,FALSE)</f>
        <v>U13</v>
      </c>
      <c r="F25" s="4" t="str">
        <f>VLOOKUP(A25,'[1]liste inscrits'!$A$4:$F$63,6,FALSE)</f>
        <v>CS FECLAZ</v>
      </c>
      <c r="G25" s="5">
        <v>5.59</v>
      </c>
      <c r="H25" s="5">
        <v>5.71</v>
      </c>
      <c r="I25" s="25">
        <f>MIN(G25:H25)</f>
        <v>5.59</v>
      </c>
      <c r="J25" s="31">
        <v>39</v>
      </c>
    </row>
    <row r="26" spans="1:10" x14ac:dyDescent="0.25">
      <c r="A26" s="2">
        <v>25</v>
      </c>
      <c r="B26" s="3" t="str">
        <f>VLOOKUP(A26,'[1]liste inscrits'!$A$4:$F$63,2,FALSE)</f>
        <v>Radici</v>
      </c>
      <c r="C26" s="3" t="str">
        <f>VLOOKUP(A26,'[1]liste inscrits'!$A$4:$F$63,3,FALSE)</f>
        <v>Louanne</v>
      </c>
      <c r="D26" s="4" t="str">
        <f>VLOOKUP(A26,'[1]liste inscrits'!$A$4:$F$63,4,FALSE)</f>
        <v>Female</v>
      </c>
      <c r="E26" s="4" t="str">
        <f>VLOOKUP(A26,'[1]liste inscrits'!$A$4:$F$63,5,FALSE)</f>
        <v>U13</v>
      </c>
      <c r="F26" s="4" t="str">
        <f>VLOOKUP(A26,'[1]liste inscrits'!$A$4:$F$63,6,FALSE)</f>
        <v>CS FECLAZ</v>
      </c>
      <c r="G26" s="5">
        <v>5.54</v>
      </c>
      <c r="H26" s="5">
        <v>5.62</v>
      </c>
      <c r="I26" s="25">
        <f>MIN(G26:H26)</f>
        <v>5.54</v>
      </c>
      <c r="J26" s="31">
        <v>37</v>
      </c>
    </row>
    <row r="27" spans="1:10" x14ac:dyDescent="0.25">
      <c r="A27" s="2">
        <v>26</v>
      </c>
      <c r="B27" s="3" t="str">
        <f>VLOOKUP(A27,'[1]liste inscrits'!$A$4:$F$63,2,FALSE)</f>
        <v>AMIOT</v>
      </c>
      <c r="C27" s="3" t="str">
        <f>VLOOKUP(A27,'[1]liste inscrits'!$A$4:$F$63,3,FALSE)</f>
        <v>Paul</v>
      </c>
      <c r="D27" s="4" t="str">
        <f>VLOOKUP(A27,'[1]liste inscrits'!$A$4:$F$63,4,FALSE)</f>
        <v>Male</v>
      </c>
      <c r="E27" s="4" t="str">
        <f>VLOOKUP(A27,'[1]liste inscrits'!$A$4:$F$63,5,FALSE)</f>
        <v>U13</v>
      </c>
      <c r="F27" s="4" t="str">
        <f>VLOOKUP(A27,'[1]liste inscrits'!$A$4:$F$63,6,FALSE)</f>
        <v>BSN</v>
      </c>
      <c r="G27" s="5">
        <v>5.32</v>
      </c>
      <c r="H27" s="5">
        <v>5.07</v>
      </c>
      <c r="I27" s="25">
        <f>MIN(G27:H27)</f>
        <v>5.07</v>
      </c>
      <c r="J27" s="31">
        <v>14</v>
      </c>
    </row>
    <row r="28" spans="1:10" x14ac:dyDescent="0.25">
      <c r="A28" s="2">
        <v>27</v>
      </c>
      <c r="B28" s="3" t="str">
        <f>VLOOKUP(A28,'[1]liste inscrits'!$A$4:$F$63,2,FALSE)</f>
        <v>VIGNEAU</v>
      </c>
      <c r="C28" s="3" t="str">
        <f>VLOOKUP(A28,'[1]liste inscrits'!$A$4:$F$63,3,FALSE)</f>
        <v>Parys</v>
      </c>
      <c r="D28" s="4" t="str">
        <f>VLOOKUP(A28,'[1]liste inscrits'!$A$4:$F$63,4,FALSE)</f>
        <v>Male</v>
      </c>
      <c r="E28" s="4" t="str">
        <f>VLOOKUP(A28,'[1]liste inscrits'!$A$4:$F$63,5,FALSE)</f>
        <v>U13</v>
      </c>
      <c r="F28" s="4" t="str">
        <f>VLOOKUP(A28,'[1]liste inscrits'!$A$4:$F$63,6,FALSE)</f>
        <v>BSN</v>
      </c>
      <c r="G28" s="5">
        <v>5.55</v>
      </c>
      <c r="H28" s="5">
        <v>5.43</v>
      </c>
      <c r="I28" s="25">
        <f>MIN(G28:H28)</f>
        <v>5.43</v>
      </c>
      <c r="J28" s="31">
        <v>30</v>
      </c>
    </row>
    <row r="29" spans="1:10" x14ac:dyDescent="0.25">
      <c r="A29" s="2">
        <v>28</v>
      </c>
      <c r="B29" s="3" t="str">
        <f>VLOOKUP(A29,'[1]liste inscrits'!$A$4:$F$63,2,FALSE)</f>
        <v>Martinet</v>
      </c>
      <c r="C29" s="3" t="str">
        <f>VLOOKUP(A29,'[1]liste inscrits'!$A$4:$F$63,3,FALSE)</f>
        <v>Anaïs</v>
      </c>
      <c r="D29" s="4" t="str">
        <f>VLOOKUP(A29,'[1]liste inscrits'!$A$4:$F$63,4,FALSE)</f>
        <v>Female</v>
      </c>
      <c r="E29" s="4" t="str">
        <f>VLOOKUP(A29,'[1]liste inscrits'!$A$4:$F$63,5,FALSE)</f>
        <v>U13</v>
      </c>
      <c r="F29" s="4" t="str">
        <f>VLOOKUP(A29,'[1]liste inscrits'!$A$4:$F$63,6,FALSE)</f>
        <v>CS FECLAZ</v>
      </c>
      <c r="G29" s="5">
        <v>5.68</v>
      </c>
      <c r="H29" s="5">
        <v>5.65</v>
      </c>
      <c r="I29" s="25">
        <f>MIN(G29:H29)</f>
        <v>5.65</v>
      </c>
      <c r="J29" s="31">
        <v>42</v>
      </c>
    </row>
    <row r="30" spans="1:10" x14ac:dyDescent="0.25">
      <c r="A30" s="2">
        <v>29</v>
      </c>
      <c r="B30" s="3" t="str">
        <f>VLOOKUP(A30,'[1]liste inscrits'!$A$4:$F$63,2,FALSE)</f>
        <v>Rott</v>
      </c>
      <c r="C30" s="3" t="str">
        <f>VLOOKUP(A30,'[1]liste inscrits'!$A$4:$F$63,3,FALSE)</f>
        <v>Esteban</v>
      </c>
      <c r="D30" s="4" t="str">
        <f>VLOOKUP(A30,'[1]liste inscrits'!$A$4:$F$63,4,FALSE)</f>
        <v>Male</v>
      </c>
      <c r="E30" s="4" t="str">
        <f>VLOOKUP(A30,'[1]liste inscrits'!$A$4:$F$63,5,FALSE)</f>
        <v>U13</v>
      </c>
      <c r="F30" s="4" t="str">
        <f>VLOOKUP(A30,'[1]liste inscrits'!$A$4:$F$63,6,FALSE)</f>
        <v>CS FECLAZ</v>
      </c>
      <c r="G30" s="5">
        <v>5.73</v>
      </c>
      <c r="H30" s="5">
        <v>5.94</v>
      </c>
      <c r="I30" s="25">
        <f>MIN(G30:H30)</f>
        <v>5.73</v>
      </c>
      <c r="J30" s="31">
        <v>44</v>
      </c>
    </row>
    <row r="31" spans="1:10" x14ac:dyDescent="0.25">
      <c r="A31" s="2">
        <v>30</v>
      </c>
      <c r="B31" s="3" t="str">
        <f>VLOOKUP(A31,'[1]liste inscrits'!$A$4:$F$63,2,FALSE)</f>
        <v>Vercueil</v>
      </c>
      <c r="C31" s="3" t="str">
        <f>VLOOKUP(A31,'[1]liste inscrits'!$A$4:$F$63,3,FALSE)</f>
        <v>Nans</v>
      </c>
      <c r="D31" s="4" t="str">
        <f>VLOOKUP(A31,'[1]liste inscrits'!$A$4:$F$63,4,FALSE)</f>
        <v>Male</v>
      </c>
      <c r="E31" s="4" t="str">
        <f>VLOOKUP(A31,'[1]liste inscrits'!$A$4:$F$63,5,FALSE)</f>
        <v>U13</v>
      </c>
      <c r="F31" s="4" t="str">
        <f>VLOOKUP(A31,'[1]liste inscrits'!$A$4:$F$63,6,FALSE)</f>
        <v>CS FECLAZ</v>
      </c>
      <c r="G31" s="5">
        <v>5.25</v>
      </c>
      <c r="H31" s="5">
        <v>5.01</v>
      </c>
      <c r="I31" s="25">
        <f>MIN(G31:H31)</f>
        <v>5.01</v>
      </c>
      <c r="J31" s="31">
        <v>11</v>
      </c>
    </row>
    <row r="32" spans="1:10" x14ac:dyDescent="0.25">
      <c r="A32" s="2">
        <v>31</v>
      </c>
      <c r="B32" s="3" t="str">
        <f>VLOOKUP(A32,'[1]liste inscrits'!$A$4:$F$63,2,FALSE)</f>
        <v>MESLIER</v>
      </c>
      <c r="C32" s="3" t="str">
        <f>VLOOKUP(A32,'[1]liste inscrits'!$A$4:$F$63,3,FALSE)</f>
        <v>Antoine</v>
      </c>
      <c r="D32" s="4" t="str">
        <f>VLOOKUP(A32,'[1]liste inscrits'!$A$4:$F$63,4,FALSE)</f>
        <v>Male</v>
      </c>
      <c r="E32" s="4" t="str">
        <f>VLOOKUP(A32,'[1]liste inscrits'!$A$4:$F$63,5,FALSE)</f>
        <v>U13</v>
      </c>
      <c r="F32" s="4" t="str">
        <f>VLOOKUP(A32,'[1]liste inscrits'!$A$4:$F$63,6,FALSE)</f>
        <v>CS FECLAZ</v>
      </c>
      <c r="G32" s="5">
        <v>5.36</v>
      </c>
      <c r="H32" s="5">
        <v>5.45</v>
      </c>
      <c r="I32" s="25">
        <f>MIN(G32:H32)</f>
        <v>5.36</v>
      </c>
      <c r="J32" s="31">
        <v>27</v>
      </c>
    </row>
    <row r="33" spans="1:10" x14ac:dyDescent="0.25">
      <c r="A33" s="2">
        <v>32</v>
      </c>
      <c r="B33" s="3" t="str">
        <f>VLOOKUP(A33,'[1]liste inscrits'!$A$4:$F$63,2,FALSE)</f>
        <v>VEYRAT</v>
      </c>
      <c r="C33" s="3" t="str">
        <f>VLOOKUP(A33,'[1]liste inscrits'!$A$4:$F$63,3,FALSE)</f>
        <v>Léo</v>
      </c>
      <c r="D33" s="4" t="str">
        <f>VLOOKUP(A33,'[1]liste inscrits'!$A$4:$F$63,4,FALSE)</f>
        <v>Male</v>
      </c>
      <c r="E33" s="4" t="str">
        <f>VLOOKUP(A33,'[1]liste inscrits'!$A$4:$F$63,5,FALSE)</f>
        <v>U13</v>
      </c>
      <c r="F33" s="4" t="str">
        <f>VLOOKUP(A33,'[1]liste inscrits'!$A$4:$F$63,6,FALSE)</f>
        <v>BSN</v>
      </c>
      <c r="G33" s="5">
        <v>5.12</v>
      </c>
      <c r="H33" s="5">
        <v>5.15</v>
      </c>
      <c r="I33" s="25">
        <f>MIN(G33:H33)</f>
        <v>5.12</v>
      </c>
      <c r="J33" s="31">
        <v>18</v>
      </c>
    </row>
    <row r="34" spans="1:10" x14ac:dyDescent="0.25">
      <c r="A34" s="2">
        <v>33</v>
      </c>
      <c r="B34" s="3" t="str">
        <f>VLOOKUP(A34,'[1]liste inscrits'!$A$4:$F$63,2,FALSE)</f>
        <v>VEYRAT</v>
      </c>
      <c r="C34" s="3" t="str">
        <f>VLOOKUP(A34,'[1]liste inscrits'!$A$4:$F$63,3,FALSE)</f>
        <v>Tom</v>
      </c>
      <c r="D34" s="4" t="str">
        <f>VLOOKUP(A34,'[1]liste inscrits'!$A$4:$F$63,4,FALSE)</f>
        <v>Male</v>
      </c>
      <c r="E34" s="4" t="str">
        <f>VLOOKUP(A34,'[1]liste inscrits'!$A$4:$F$63,5,FALSE)</f>
        <v>U13</v>
      </c>
      <c r="F34" s="4" t="str">
        <f>VLOOKUP(A34,'[1]liste inscrits'!$A$4:$F$63,6,FALSE)</f>
        <v>BSN</v>
      </c>
      <c r="G34" s="5">
        <v>5.48</v>
      </c>
      <c r="H34" s="5">
        <v>5.49</v>
      </c>
      <c r="I34" s="25">
        <f>MIN(G34:H34)</f>
        <v>5.48</v>
      </c>
      <c r="J34" s="31">
        <v>35</v>
      </c>
    </row>
    <row r="35" spans="1:10" x14ac:dyDescent="0.25">
      <c r="A35" s="2">
        <v>34</v>
      </c>
      <c r="B35" s="3" t="str">
        <f>VLOOKUP(A35,'[1]liste inscrits'!$A$4:$F$63,2,FALSE)</f>
        <v>BEAUQUIS</v>
      </c>
      <c r="C35" s="3" t="str">
        <f>VLOOKUP(A35,'[1]liste inscrits'!$A$4:$F$63,3,FALSE)</f>
        <v>Paul</v>
      </c>
      <c r="D35" s="4" t="str">
        <f>VLOOKUP(A35,'[1]liste inscrits'!$A$4:$F$63,4,FALSE)</f>
        <v>Male</v>
      </c>
      <c r="E35" s="4" t="str">
        <f>VLOOKUP(A35,'[1]liste inscrits'!$A$4:$F$63,5,FALSE)</f>
        <v>U13</v>
      </c>
      <c r="F35" s="4" t="str">
        <f>VLOOKUP(A35,'[1]liste inscrits'!$A$4:$F$63,6,FALSE)</f>
        <v>CS FECLAZ</v>
      </c>
      <c r="G35" s="5">
        <v>5.76</v>
      </c>
      <c r="H35" s="5">
        <v>5.59</v>
      </c>
      <c r="I35" s="25">
        <f>MIN(G35:H35)</f>
        <v>5.59</v>
      </c>
      <c r="J35" s="31">
        <v>40</v>
      </c>
    </row>
    <row r="36" spans="1:10" x14ac:dyDescent="0.25">
      <c r="A36" s="2">
        <v>35</v>
      </c>
      <c r="B36" s="3" t="str">
        <f>VLOOKUP(A36,'[1]liste inscrits'!$A$4:$F$63,2,FALSE)</f>
        <v>TIBERGHIEN</v>
      </c>
      <c r="C36" s="3" t="str">
        <f>VLOOKUP(A36,'[1]liste inscrits'!$A$4:$F$63,3,FALSE)</f>
        <v>Laure</v>
      </c>
      <c r="D36" s="4" t="str">
        <f>VLOOKUP(A36,'[1]liste inscrits'!$A$4:$F$63,4,FALSE)</f>
        <v>Female</v>
      </c>
      <c r="E36" s="4" t="str">
        <f>VLOOKUP(A36,'[1]liste inscrits'!$A$4:$F$63,5,FALSE)</f>
        <v>U13</v>
      </c>
      <c r="F36" s="4" t="str">
        <f>VLOOKUP(A36,'[1]liste inscrits'!$A$4:$F$63,6,FALSE)</f>
        <v>BSN</v>
      </c>
      <c r="G36" s="5">
        <v>5.26</v>
      </c>
      <c r="H36" s="5">
        <v>5.0999999999999996</v>
      </c>
      <c r="I36" s="25">
        <f>MIN(G36:H36)</f>
        <v>5.0999999999999996</v>
      </c>
      <c r="J36" s="31">
        <v>17</v>
      </c>
    </row>
    <row r="37" spans="1:10" x14ac:dyDescent="0.25">
      <c r="A37" s="2">
        <v>36</v>
      </c>
      <c r="B37" s="3" t="str">
        <f>VLOOKUP(A37,'[1]liste inscrits'!$A$4:$F$63,2,FALSE)</f>
        <v>FLAUTAT</v>
      </c>
      <c r="C37" s="3" t="str">
        <f>VLOOKUP(A37,'[1]liste inscrits'!$A$4:$F$63,3,FALSE)</f>
        <v>Emerick</v>
      </c>
      <c r="D37" s="4" t="str">
        <f>VLOOKUP(A37,'[1]liste inscrits'!$A$4:$F$63,4,FALSE)</f>
        <v>Male</v>
      </c>
      <c r="E37" s="4" t="str">
        <f>VLOOKUP(A37,'[1]liste inscrits'!$A$4:$F$63,5,FALSE)</f>
        <v>U13</v>
      </c>
      <c r="F37" s="4" t="str">
        <f>VLOOKUP(A37,'[1]liste inscrits'!$A$4:$F$63,6,FALSE)</f>
        <v>BSN</v>
      </c>
      <c r="G37" s="5">
        <v>5.34</v>
      </c>
      <c r="H37" s="5">
        <v>5.54</v>
      </c>
      <c r="I37" s="25">
        <f>MIN(G37:H37)</f>
        <v>5.34</v>
      </c>
      <c r="J37" s="31">
        <v>26</v>
      </c>
    </row>
    <row r="38" spans="1:10" x14ac:dyDescent="0.25">
      <c r="A38" s="2">
        <v>37</v>
      </c>
      <c r="B38" s="3" t="str">
        <f>VLOOKUP(A38,'[1]liste inscrits'!$A$4:$F$63,2,FALSE)</f>
        <v>BOULLEAU</v>
      </c>
      <c r="C38" s="3" t="str">
        <f>VLOOKUP(A38,'[1]liste inscrits'!$A$4:$F$63,3,FALSE)</f>
        <v>LOUISE</v>
      </c>
      <c r="D38" s="4" t="str">
        <f>VLOOKUP(A38,'[1]liste inscrits'!$A$4:$F$63,4,FALSE)</f>
        <v>Female</v>
      </c>
      <c r="E38" s="4" t="str">
        <f>VLOOKUP(A38,'[1]liste inscrits'!$A$4:$F$63,5,FALSE)</f>
        <v>U13</v>
      </c>
      <c r="F38" s="4" t="str">
        <f>VLOOKUP(A38,'[1]liste inscrits'!$A$4:$F$63,6,FALSE)</f>
        <v>CS FECLAZ</v>
      </c>
      <c r="G38" s="5">
        <v>5.75</v>
      </c>
      <c r="H38" s="5">
        <v>5.77</v>
      </c>
      <c r="I38" s="25">
        <f>MIN(G38:H38)</f>
        <v>5.75</v>
      </c>
      <c r="J38" s="31">
        <v>45</v>
      </c>
    </row>
    <row r="39" spans="1:10" x14ac:dyDescent="0.25">
      <c r="A39" s="2">
        <v>38</v>
      </c>
      <c r="B39" s="3" t="str">
        <f>VLOOKUP(A39,'[1]liste inscrits'!$A$4:$F$63,2,FALSE)</f>
        <v>Fournel Pellissier</v>
      </c>
      <c r="C39" s="3" t="str">
        <f>VLOOKUP(A39,'[1]liste inscrits'!$A$4:$F$63,3,FALSE)</f>
        <v>Jean</v>
      </c>
      <c r="D39" s="4" t="str">
        <f>VLOOKUP(A39,'[1]liste inscrits'!$A$4:$F$63,4,FALSE)</f>
        <v>Male</v>
      </c>
      <c r="E39" s="4" t="str">
        <f>VLOOKUP(A39,'[1]liste inscrits'!$A$4:$F$63,5,FALSE)</f>
        <v>U13</v>
      </c>
      <c r="F39" s="4" t="str">
        <f>VLOOKUP(A39,'[1]liste inscrits'!$A$4:$F$63,6,FALSE)</f>
        <v>CS FECLAZ</v>
      </c>
      <c r="G39" s="5">
        <v>5.83</v>
      </c>
      <c r="H39" s="5">
        <v>5.87</v>
      </c>
      <c r="I39" s="25">
        <f>MIN(G39:H39)</f>
        <v>5.83</v>
      </c>
      <c r="J39" s="31">
        <v>47</v>
      </c>
    </row>
    <row r="40" spans="1:10" x14ac:dyDescent="0.25">
      <c r="A40" s="2">
        <v>39</v>
      </c>
      <c r="B40" s="3" t="str">
        <f>VLOOKUP(A40,'[1]liste inscrits'!$A$4:$F$63,2,FALSE)</f>
        <v>GONZALEZ</v>
      </c>
      <c r="C40" s="3" t="str">
        <f>VLOOKUP(A40,'[1]liste inscrits'!$A$4:$F$63,3,FALSE)</f>
        <v>Jules</v>
      </c>
      <c r="D40" s="4" t="str">
        <f>VLOOKUP(A40,'[1]liste inscrits'!$A$4:$F$63,4,FALSE)</f>
        <v>Male</v>
      </c>
      <c r="E40" s="4" t="str">
        <f>VLOOKUP(A40,'[1]liste inscrits'!$A$4:$F$63,5,FALSE)</f>
        <v>U13</v>
      </c>
      <c r="F40" s="4" t="str">
        <f>VLOOKUP(A40,'[1]liste inscrits'!$A$4:$F$63,6,FALSE)</f>
        <v>CS FECLAZ</v>
      </c>
      <c r="G40" s="5">
        <v>5.27</v>
      </c>
      <c r="H40" s="5">
        <v>5.23</v>
      </c>
      <c r="I40" s="25">
        <f>MIN(G40:H40)</f>
        <v>5.23</v>
      </c>
      <c r="J40" s="31">
        <v>21</v>
      </c>
    </row>
    <row r="41" spans="1:10" x14ac:dyDescent="0.25">
      <c r="A41" s="2">
        <v>40</v>
      </c>
      <c r="B41" s="3" t="str">
        <f>VLOOKUP(A41,'[1]liste inscrits'!$A$4:$F$63,2,FALSE)</f>
        <v>Mazzilli</v>
      </c>
      <c r="C41" s="3" t="str">
        <f>VLOOKUP(A41,'[1]liste inscrits'!$A$4:$F$63,3,FALSE)</f>
        <v>Sacha</v>
      </c>
      <c r="D41" s="4" t="str">
        <f>VLOOKUP(A41,'[1]liste inscrits'!$A$4:$F$63,4,FALSE)</f>
        <v>Male</v>
      </c>
      <c r="E41" s="4" t="str">
        <f>VLOOKUP(A41,'[1]liste inscrits'!$A$4:$F$63,5,FALSE)</f>
        <v>U13</v>
      </c>
      <c r="F41" s="4" t="str">
        <f>VLOOKUP(A41,'[1]liste inscrits'!$A$4:$F$63,6,FALSE)</f>
        <v>CS FECLAZ</v>
      </c>
      <c r="G41" s="5">
        <v>5.31</v>
      </c>
      <c r="H41" s="5">
        <v>4.8099999999999996</v>
      </c>
      <c r="I41" s="25">
        <f>MIN(G41:H41)</f>
        <v>4.8099999999999996</v>
      </c>
      <c r="J41" s="31">
        <v>3</v>
      </c>
    </row>
    <row r="42" spans="1:10" x14ac:dyDescent="0.25">
      <c r="A42" s="2">
        <v>41</v>
      </c>
      <c r="B42" s="3" t="str">
        <f>VLOOKUP(A42,'[1]liste inscrits'!$A$4:$F$63,2,FALSE)</f>
        <v>DE GABAÏ</v>
      </c>
      <c r="C42" s="3" t="str">
        <f>VLOOKUP(A42,'[1]liste inscrits'!$A$4:$F$63,3,FALSE)</f>
        <v>Robin</v>
      </c>
      <c r="D42" s="4" t="str">
        <f>VLOOKUP(A42,'[1]liste inscrits'!$A$4:$F$63,4,FALSE)</f>
        <v>Male</v>
      </c>
      <c r="E42" s="4" t="str">
        <f>VLOOKUP(A42,'[1]liste inscrits'!$A$4:$F$63,5,FALSE)</f>
        <v>U13</v>
      </c>
      <c r="F42" s="4" t="str">
        <f>VLOOKUP(A42,'[1]liste inscrits'!$A$4:$F$63,6,FALSE)</f>
        <v>BSN</v>
      </c>
      <c r="G42" s="5">
        <v>5.46</v>
      </c>
      <c r="H42" s="5">
        <v>5.22</v>
      </c>
      <c r="I42" s="25">
        <f>MIN(G42:H42)</f>
        <v>5.22</v>
      </c>
      <c r="J42" s="31">
        <v>20</v>
      </c>
    </row>
    <row r="43" spans="1:10" x14ac:dyDescent="0.25">
      <c r="A43" s="2">
        <v>42</v>
      </c>
      <c r="B43" s="3" t="str">
        <f>VLOOKUP(A43,'[1]liste inscrits'!$A$4:$F$63,2,FALSE)</f>
        <v>Planet</v>
      </c>
      <c r="C43" s="3" t="str">
        <f>VLOOKUP(A43,'[1]liste inscrits'!$A$4:$F$63,3,FALSE)</f>
        <v>Juliette</v>
      </c>
      <c r="D43" s="4" t="str">
        <f>VLOOKUP(A43,'[1]liste inscrits'!$A$4:$F$63,4,FALSE)</f>
        <v>Female</v>
      </c>
      <c r="E43" s="4" t="str">
        <f>VLOOKUP(A43,'[1]liste inscrits'!$A$4:$F$63,5,FALSE)</f>
        <v>U13</v>
      </c>
      <c r="F43" s="4" t="str">
        <f>VLOOKUP(A43,'[1]liste inscrits'!$A$4:$F$63,6,FALSE)</f>
        <v>CS FECLAZ</v>
      </c>
      <c r="G43" s="5">
        <v>5.56</v>
      </c>
      <c r="H43" s="5">
        <v>5.38</v>
      </c>
      <c r="I43" s="25">
        <f>MIN(G43:H43)</f>
        <v>5.38</v>
      </c>
      <c r="J43" s="31">
        <v>28</v>
      </c>
    </row>
    <row r="44" spans="1:10" x14ac:dyDescent="0.25">
      <c r="A44" s="2">
        <v>43</v>
      </c>
      <c r="B44" s="3" t="str">
        <f>VLOOKUP(A44,'[1]liste inscrits'!$A$4:$F$63,2,FALSE)</f>
        <v>HERBELOT</v>
      </c>
      <c r="C44" s="3" t="str">
        <f>VLOOKUP(A44,'[1]liste inscrits'!$A$4:$F$63,3,FALSE)</f>
        <v>Eliott</v>
      </c>
      <c r="D44" s="4" t="str">
        <f>VLOOKUP(A44,'[1]liste inscrits'!$A$4:$F$63,4,FALSE)</f>
        <v>Male</v>
      </c>
      <c r="E44" s="4" t="str">
        <f>VLOOKUP(A44,'[1]liste inscrits'!$A$4:$F$63,5,FALSE)</f>
        <v>U13</v>
      </c>
      <c r="F44" s="4" t="str">
        <f>VLOOKUP(A44,'[1]liste inscrits'!$A$4:$F$63,6,FALSE)</f>
        <v>CS FECLAZ</v>
      </c>
      <c r="G44" s="5">
        <v>5.0999999999999996</v>
      </c>
      <c r="H44" s="5">
        <v>4.8899999999999997</v>
      </c>
      <c r="I44" s="25">
        <f>MIN(G44:H44)</f>
        <v>4.8899999999999997</v>
      </c>
      <c r="J44" s="31">
        <v>5</v>
      </c>
    </row>
    <row r="45" spans="1:10" x14ac:dyDescent="0.25">
      <c r="A45" s="2">
        <v>44</v>
      </c>
      <c r="B45" s="3" t="str">
        <f>VLOOKUP(A45,'[1]liste inscrits'!$A$4:$F$63,2,FALSE)</f>
        <v>Mathieu</v>
      </c>
      <c r="C45" s="3" t="str">
        <f>VLOOKUP(A45,'[1]liste inscrits'!$A$4:$F$63,3,FALSE)</f>
        <v>Quentin</v>
      </c>
      <c r="D45" s="4" t="str">
        <f>VLOOKUP(A45,'[1]liste inscrits'!$A$4:$F$63,4,FALSE)</f>
        <v>Male</v>
      </c>
      <c r="E45" s="4" t="str">
        <f>VLOOKUP(A45,'[1]liste inscrits'!$A$4:$F$63,5,FALSE)</f>
        <v>U13</v>
      </c>
      <c r="F45" s="4" t="str">
        <f>VLOOKUP(A45,'[1]liste inscrits'!$A$4:$F$63,6,FALSE)</f>
        <v>CS FECLAZ</v>
      </c>
      <c r="G45" s="5">
        <v>5.09</v>
      </c>
      <c r="H45" s="5">
        <v>4.93</v>
      </c>
      <c r="I45" s="25">
        <f>MIN(G45:H45)</f>
        <v>4.93</v>
      </c>
      <c r="J45" s="31">
        <v>7</v>
      </c>
    </row>
    <row r="46" spans="1:10" x14ac:dyDescent="0.25">
      <c r="A46" s="2">
        <v>45</v>
      </c>
      <c r="B46" s="3" t="str">
        <f>VLOOKUP(A46,'[1]liste inscrits'!$A$4:$F$63,2,FALSE)</f>
        <v>FEHR</v>
      </c>
      <c r="C46" s="3" t="str">
        <f>VLOOKUP(A46,'[1]liste inscrits'!$A$4:$F$63,3,FALSE)</f>
        <v>Lili</v>
      </c>
      <c r="D46" s="4" t="str">
        <f>VLOOKUP(A46,'[1]liste inscrits'!$A$4:$F$63,4,FALSE)</f>
        <v>Female</v>
      </c>
      <c r="E46" s="4" t="str">
        <f>VLOOKUP(A46,'[1]liste inscrits'!$A$4:$F$63,5,FALSE)</f>
        <v>U13</v>
      </c>
      <c r="F46" s="4" t="str">
        <f>VLOOKUP(A46,'[1]liste inscrits'!$A$4:$F$63,6,FALSE)</f>
        <v>CS FECLAZ</v>
      </c>
      <c r="G46" s="5">
        <v>5.32</v>
      </c>
      <c r="H46" s="5">
        <v>5.76</v>
      </c>
      <c r="I46" s="25">
        <f>MIN(G46:H46)</f>
        <v>5.32</v>
      </c>
      <c r="J46" s="31">
        <v>25</v>
      </c>
    </row>
    <row r="47" spans="1:10" x14ac:dyDescent="0.25">
      <c r="A47" s="2">
        <v>46</v>
      </c>
      <c r="B47" s="3" t="str">
        <f>VLOOKUP(A47,'[1]liste inscrits'!$A$4:$F$63,2,FALSE)</f>
        <v>VILLE</v>
      </c>
      <c r="C47" s="3" t="str">
        <f>VLOOKUP(A47,'[1]liste inscrits'!$A$4:$F$63,3,FALSE)</f>
        <v>Louka</v>
      </c>
      <c r="D47" s="4" t="str">
        <f>VLOOKUP(A47,'[1]liste inscrits'!$A$4:$F$63,4,FALSE)</f>
        <v>Male</v>
      </c>
      <c r="E47" s="4" t="str">
        <f>VLOOKUP(A47,'[1]liste inscrits'!$A$4:$F$63,5,FALSE)</f>
        <v>U13</v>
      </c>
      <c r="F47" s="4" t="str">
        <f>VLOOKUP(A47,'[1]liste inscrits'!$A$4:$F$63,6,FALSE)</f>
        <v>BSN</v>
      </c>
      <c r="G47" s="5">
        <v>5.45</v>
      </c>
      <c r="H47" s="5">
        <v>5.62</v>
      </c>
      <c r="I47" s="25">
        <f>MIN(G47:H47)</f>
        <v>5.45</v>
      </c>
      <c r="J47" s="31">
        <v>33</v>
      </c>
    </row>
    <row r="48" spans="1:10" x14ac:dyDescent="0.25">
      <c r="A48" s="2">
        <v>47</v>
      </c>
      <c r="B48" s="3" t="str">
        <f>VLOOKUP(A48,'[1]liste inscrits'!$A$4:$F$63,2,FALSE)</f>
        <v>Loewert</v>
      </c>
      <c r="C48" s="3" t="str">
        <f>VLOOKUP(A48,'[1]liste inscrits'!$A$4:$F$63,3,FALSE)</f>
        <v>Rose</v>
      </c>
      <c r="D48" s="4" t="str">
        <f>VLOOKUP(A48,'[1]liste inscrits'!$A$4:$F$63,4,FALSE)</f>
        <v>Female</v>
      </c>
      <c r="E48" s="4" t="str">
        <f>VLOOKUP(A48,'[1]liste inscrits'!$A$4:$F$63,5,FALSE)</f>
        <v>U13</v>
      </c>
      <c r="F48" s="4" t="str">
        <f>VLOOKUP(A48,'[1]liste inscrits'!$A$4:$F$63,6,FALSE)</f>
        <v>CS FECLAZ</v>
      </c>
      <c r="G48" s="5">
        <v>5</v>
      </c>
      <c r="H48" s="5">
        <v>5.0999999999999996</v>
      </c>
      <c r="I48" s="25">
        <f>MIN(G48:H48)</f>
        <v>5</v>
      </c>
      <c r="J48" s="31">
        <v>10</v>
      </c>
    </row>
    <row r="49" spans="1:10" x14ac:dyDescent="0.25">
      <c r="A49" s="2">
        <v>48</v>
      </c>
      <c r="B49" s="3" t="str">
        <f>VLOOKUP(A49,'[1]liste inscrits'!$A$4:$F$63,2,FALSE)</f>
        <v>MARTIN-PERESSE</v>
      </c>
      <c r="C49" s="3" t="str">
        <f>VLOOKUP(A49,'[1]liste inscrits'!$A$4:$F$63,3,FALSE)</f>
        <v>Louis</v>
      </c>
      <c r="D49" s="4" t="str">
        <f>VLOOKUP(A49,'[1]liste inscrits'!$A$4:$F$63,4,FALSE)</f>
        <v>Male</v>
      </c>
      <c r="E49" s="4" t="str">
        <f>VLOOKUP(A49,'[1]liste inscrits'!$A$4:$F$63,5,FALSE)</f>
        <v>U13</v>
      </c>
      <c r="F49" s="4" t="str">
        <f>VLOOKUP(A49,'[1]liste inscrits'!$A$4:$F$63,6,FALSE)</f>
        <v>BSN</v>
      </c>
      <c r="G49" s="5">
        <v>5.97</v>
      </c>
      <c r="H49" s="5">
        <v>5.54</v>
      </c>
      <c r="I49" s="25">
        <f>MIN(G49:H49)</f>
        <v>5.54</v>
      </c>
      <c r="J49" s="31">
        <v>38</v>
      </c>
    </row>
    <row r="50" spans="1:10" x14ac:dyDescent="0.25">
      <c r="A50" s="2">
        <v>49</v>
      </c>
      <c r="B50" s="3" t="str">
        <f>VLOOKUP(A50,'[1]liste inscrits'!$A$4:$F$63,2,FALSE)</f>
        <v>Goujon</v>
      </c>
      <c r="C50" s="3" t="str">
        <f>VLOOKUP(A50,'[1]liste inscrits'!$A$4:$F$63,3,FALSE)</f>
        <v>Théophane</v>
      </c>
      <c r="D50" s="4" t="str">
        <f>VLOOKUP(A50,'[1]liste inscrits'!$A$4:$F$63,4,FALSE)</f>
        <v>Male</v>
      </c>
      <c r="E50" s="4" t="str">
        <f>VLOOKUP(A50,'[1]liste inscrits'!$A$4:$F$63,5,FALSE)</f>
        <v>U13</v>
      </c>
      <c r="F50" s="4" t="str">
        <f>VLOOKUP(A50,'[1]liste inscrits'!$A$4:$F$63,6,FALSE)</f>
        <v>CS FECLAZ</v>
      </c>
      <c r="G50" s="5">
        <v>5.7</v>
      </c>
      <c r="H50" s="5">
        <v>5.6</v>
      </c>
      <c r="I50" s="25">
        <f>MIN(G50:H50)</f>
        <v>5.6</v>
      </c>
      <c r="J50" s="31">
        <v>41</v>
      </c>
    </row>
    <row r="51" spans="1:10" x14ac:dyDescent="0.25">
      <c r="A51" s="2">
        <v>50</v>
      </c>
      <c r="B51" s="3" t="str">
        <f>VLOOKUP(A51,'[1]liste inscrits'!$A$4:$F$63,2,FALSE)</f>
        <v>Renaudier</v>
      </c>
      <c r="C51" s="3" t="str">
        <f>VLOOKUP(A51,'[1]liste inscrits'!$A$4:$F$63,3,FALSE)</f>
        <v>Titouan</v>
      </c>
      <c r="D51" s="4" t="str">
        <f>VLOOKUP(A51,'[1]liste inscrits'!$A$4:$F$63,4,FALSE)</f>
        <v>Male</v>
      </c>
      <c r="E51" s="4" t="str">
        <f>VLOOKUP(A51,'[1]liste inscrits'!$A$4:$F$63,5,FALSE)</f>
        <v>U13</v>
      </c>
      <c r="F51" s="4" t="str">
        <f>VLOOKUP(A51,'[1]liste inscrits'!$A$4:$F$63,6,FALSE)</f>
        <v>CS FECLAZ</v>
      </c>
      <c r="G51" s="5">
        <v>5.86</v>
      </c>
      <c r="H51" s="5">
        <v>5.9</v>
      </c>
      <c r="I51" s="25">
        <f>MIN(G51:H51)</f>
        <v>5.86</v>
      </c>
      <c r="J51" s="31">
        <v>49</v>
      </c>
    </row>
    <row r="52" spans="1:10" x14ac:dyDescent="0.25">
      <c r="A52" s="2">
        <v>51</v>
      </c>
      <c r="B52" s="3" t="str">
        <f>VLOOKUP(A52,'[1]liste inscrits'!$A$4:$F$63,2,FALSE)</f>
        <v>Berrez</v>
      </c>
      <c r="C52" s="3" t="str">
        <f>VLOOKUP(A52,'[1]liste inscrits'!$A$4:$F$63,3,FALSE)</f>
        <v>Leo</v>
      </c>
      <c r="D52" s="4" t="str">
        <f>VLOOKUP(A52,'[1]liste inscrits'!$A$4:$F$63,4,FALSE)</f>
        <v>Male</v>
      </c>
      <c r="E52" s="4" t="str">
        <f>VLOOKUP(A52,'[1]liste inscrits'!$A$4:$F$63,5,FALSE)</f>
        <v>U13</v>
      </c>
      <c r="F52" s="4" t="str">
        <f>VLOOKUP(A52,'[1]liste inscrits'!$A$4:$F$63,6,FALSE)</f>
        <v>CS FECLAZ</v>
      </c>
      <c r="G52" s="5">
        <v>5.97</v>
      </c>
      <c r="H52" s="5">
        <v>5.97</v>
      </c>
      <c r="I52" s="25">
        <f>MIN(G52:H52)</f>
        <v>5.97</v>
      </c>
      <c r="J52" s="31">
        <v>51</v>
      </c>
    </row>
    <row r="53" spans="1:10" x14ac:dyDescent="0.25">
      <c r="A53" s="2">
        <v>52</v>
      </c>
      <c r="B53" s="3" t="str">
        <f>VLOOKUP(A53,'[1]liste inscrits'!$A$4:$F$63,2,FALSE)</f>
        <v xml:space="preserve">Boury </v>
      </c>
      <c r="C53" s="3" t="s">
        <v>32</v>
      </c>
      <c r="D53" s="4" t="str">
        <f>VLOOKUP(A53,'[1]liste inscrits'!$A$4:$F$63,4,FALSE)</f>
        <v>Female</v>
      </c>
      <c r="E53" s="4" t="str">
        <f>VLOOKUP(A53,'[1]liste inscrits'!$A$4:$F$63,5,FALSE)</f>
        <v>U13</v>
      </c>
      <c r="F53" s="4" t="str">
        <f>VLOOKUP(A53,'[1]liste inscrits'!$A$4:$F$63,6,FALSE)</f>
        <v>CS FECLAZ</v>
      </c>
      <c r="G53" s="5">
        <v>5.49</v>
      </c>
      <c r="H53" s="5">
        <v>5.43</v>
      </c>
      <c r="I53" s="25">
        <f>MIN(G53:H53)</f>
        <v>5.43</v>
      </c>
      <c r="J53" s="31">
        <v>31</v>
      </c>
    </row>
    <row r="54" spans="1:10" x14ac:dyDescent="0.25">
      <c r="A54" s="2">
        <v>53</v>
      </c>
      <c r="B54" s="3" t="str">
        <f>VLOOKUP(A54,'[1]liste inscrits'!$A$4:$F$63,2,FALSE)</f>
        <v>Buisson</v>
      </c>
      <c r="C54" s="3">
        <f>VLOOKUP(A54,'[1]liste inscrits'!$A$4:$F$63,3,FALSE)</f>
        <v>0</v>
      </c>
      <c r="D54" s="4" t="str">
        <f>VLOOKUP(A54,'[1]liste inscrits'!$A$4:$F$63,4,FALSE)</f>
        <v>Female</v>
      </c>
      <c r="E54" s="4" t="str">
        <f>VLOOKUP(A54,'[1]liste inscrits'!$A$4:$F$63,5,FALSE)</f>
        <v>U13</v>
      </c>
      <c r="F54" s="4" t="str">
        <f>VLOOKUP(A54,'[1]liste inscrits'!$A$4:$F$63,6,FALSE)</f>
        <v>Les saisies</v>
      </c>
      <c r="G54" s="5">
        <v>5.44</v>
      </c>
      <c r="H54" s="5">
        <v>5.71</v>
      </c>
      <c r="I54" s="25">
        <f>MIN(G54:H54)</f>
        <v>5.44</v>
      </c>
      <c r="J54" s="31">
        <v>32</v>
      </c>
    </row>
    <row r="55" spans="1:10" x14ac:dyDescent="0.25">
      <c r="A55" s="2">
        <v>54</v>
      </c>
      <c r="B55" s="3" t="s">
        <v>33</v>
      </c>
      <c r="C55" s="3" t="s">
        <v>34</v>
      </c>
      <c r="D55" s="4" t="str">
        <f>VLOOKUP(A55,'[1]liste inscrits'!$A$4:$F$63,4,FALSE)</f>
        <v>Male</v>
      </c>
      <c r="E55" s="4" t="str">
        <f>VLOOKUP(A55,'[1]liste inscrits'!$A$4:$F$63,5,FALSE)</f>
        <v>U13</v>
      </c>
      <c r="F55" s="4" t="str">
        <f>VLOOKUP(A55,'[1]liste inscrits'!$A$4:$F$63,6,FALSE)</f>
        <v>CS FECLAZ</v>
      </c>
      <c r="G55" s="5">
        <v>6.71</v>
      </c>
      <c r="H55" s="5">
        <v>6.34</v>
      </c>
      <c r="I55" s="25">
        <f>MIN(G55:H55)</f>
        <v>6.34</v>
      </c>
      <c r="J55" s="31">
        <v>54</v>
      </c>
    </row>
  </sheetData>
  <autoFilter ref="A1:J56" xr:uid="{BAA5E84D-EF35-427B-9C3E-62F483321580}"/>
  <sortState xmlns:xlrd2="http://schemas.microsoft.com/office/spreadsheetml/2017/richdata2" ref="A2:J56">
    <sortCondition ref="A2:A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52F9-846C-491D-8C5E-AF42F8749EFE}">
  <dimension ref="A1:J55"/>
  <sheetViews>
    <sheetView workbookViewId="0">
      <selection activeCell="J2" sqref="J2:J55"/>
    </sheetView>
  </sheetViews>
  <sheetFormatPr baseColWidth="10" defaultRowHeight="15" x14ac:dyDescent="0.25"/>
  <cols>
    <col min="1" max="8" width="14.42578125" customWidth="1"/>
    <col min="9" max="9" width="11.42578125" style="27"/>
    <col min="10" max="10" width="11.42578125" style="28"/>
  </cols>
  <sheetData>
    <row r="1" spans="1:10" ht="45.75" customHeight="1" x14ac:dyDescent="0.25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12</v>
      </c>
      <c r="H1" s="22" t="s">
        <v>13</v>
      </c>
      <c r="I1" s="23" t="s">
        <v>31</v>
      </c>
      <c r="J1" s="22" t="s">
        <v>30</v>
      </c>
    </row>
    <row r="2" spans="1:10" x14ac:dyDescent="0.25">
      <c r="A2" s="2">
        <v>1</v>
      </c>
      <c r="B2" s="3" t="str">
        <f>VLOOKUP(A2,'[1]liste inscrits'!$A$4:$F$63,2,FALSE)</f>
        <v>COURTIEU</v>
      </c>
      <c r="C2" s="3" t="str">
        <f>VLOOKUP(A2,'[1]liste inscrits'!$A$4:$F$63,3,FALSE)</f>
        <v>Elia</v>
      </c>
      <c r="D2" s="4" t="str">
        <f>VLOOKUP(A2,'[1]liste inscrits'!$A$4:$F$63,4,FALSE)</f>
        <v>Female</v>
      </c>
      <c r="E2" s="4" t="str">
        <f>VLOOKUP(A2,'[1]liste inscrits'!$A$4:$F$63,5,FALSE)</f>
        <v>U13</v>
      </c>
      <c r="F2" s="4" t="str">
        <f>VLOOKUP(A2,'[1]liste inscrits'!$A$4:$F$63,6,FALSE)</f>
        <v>CS FECLAZ</v>
      </c>
      <c r="G2" s="24">
        <v>4.942129629629629E-4</v>
      </c>
      <c r="H2" s="24">
        <v>4.8148148148148155E-4</v>
      </c>
      <c r="I2" s="29">
        <f>MIN(G2:H2)</f>
        <v>4.8148148148148155E-4</v>
      </c>
      <c r="J2" s="30">
        <v>5</v>
      </c>
    </row>
    <row r="3" spans="1:10" x14ac:dyDescent="0.25">
      <c r="A3" s="2">
        <v>2</v>
      </c>
      <c r="B3" s="3" t="str">
        <f>VLOOKUP(A3,'[1]liste inscrits'!$A$4:$F$63,2,FALSE)</f>
        <v>Belkhir caliste</v>
      </c>
      <c r="C3" s="3" t="str">
        <f>VLOOKUP(A3,'[1]liste inscrits'!$A$4:$F$63,3,FALSE)</f>
        <v>Romain</v>
      </c>
      <c r="D3" s="4" t="str">
        <f>VLOOKUP(A3,'[1]liste inscrits'!$A$4:$F$63,4,FALSE)</f>
        <v>Male</v>
      </c>
      <c r="E3" s="4" t="str">
        <f>VLOOKUP(A3,'[1]liste inscrits'!$A$4:$F$63,5,FALSE)</f>
        <v>U13</v>
      </c>
      <c r="F3" s="4" t="str">
        <f>VLOOKUP(A3,'[1]liste inscrits'!$A$4:$F$63,6,FALSE)</f>
        <v>CS FECLAZ</v>
      </c>
      <c r="G3" s="24">
        <v>4.7337962962962958E-4</v>
      </c>
      <c r="H3" s="24">
        <v>4.7569444444444444E-4</v>
      </c>
      <c r="I3" s="29">
        <f>MIN(G3:H3)</f>
        <v>4.7337962962962958E-4</v>
      </c>
      <c r="J3" s="30">
        <v>3</v>
      </c>
    </row>
    <row r="4" spans="1:10" x14ac:dyDescent="0.25">
      <c r="A4" s="2">
        <v>3</v>
      </c>
      <c r="B4" s="3" t="str">
        <f>VLOOKUP(A4,'[1]liste inscrits'!$A$4:$F$63,2,FALSE)</f>
        <v>GROS</v>
      </c>
      <c r="C4" s="3" t="str">
        <f>VLOOKUP(A4,'[1]liste inscrits'!$A$4:$F$63,3,FALSE)</f>
        <v>Maïko</v>
      </c>
      <c r="D4" s="4" t="str">
        <f>VLOOKUP(A4,'[1]liste inscrits'!$A$4:$F$63,4,FALSE)</f>
        <v>Male</v>
      </c>
      <c r="E4" s="4" t="str">
        <f>VLOOKUP(A4,'[1]liste inscrits'!$A$4:$F$63,5,FALSE)</f>
        <v>U13</v>
      </c>
      <c r="F4" s="4" t="str">
        <f>VLOOKUP(A4,'[1]liste inscrits'!$A$4:$F$63,6,FALSE)</f>
        <v>CS FECLAZ</v>
      </c>
      <c r="G4" s="24">
        <v>5.2083333333333333E-4</v>
      </c>
      <c r="H4" s="24">
        <v>5.4861111111111104E-4</v>
      </c>
      <c r="I4" s="29">
        <f>MIN(G4:H4)</f>
        <v>5.2083333333333333E-4</v>
      </c>
      <c r="J4" s="30">
        <v>15</v>
      </c>
    </row>
    <row r="5" spans="1:10" x14ac:dyDescent="0.25">
      <c r="A5" s="2">
        <v>4</v>
      </c>
      <c r="B5" s="3" t="str">
        <f>VLOOKUP(A5,'[1]liste inscrits'!$A$4:$F$63,2,FALSE)</f>
        <v>VOLLUET</v>
      </c>
      <c r="C5" s="3" t="str">
        <f>VLOOKUP(A5,'[1]liste inscrits'!$A$4:$F$63,3,FALSE)</f>
        <v>Amaury</v>
      </c>
      <c r="D5" s="4" t="str">
        <f>VLOOKUP(A5,'[1]liste inscrits'!$A$4:$F$63,4,FALSE)</f>
        <v>Male</v>
      </c>
      <c r="E5" s="4" t="str">
        <f>VLOOKUP(A5,'[1]liste inscrits'!$A$4:$F$63,5,FALSE)</f>
        <v>U13</v>
      </c>
      <c r="F5" s="4" t="str">
        <f>VLOOKUP(A5,'[1]liste inscrits'!$A$4:$F$63,6,FALSE)</f>
        <v>BSN</v>
      </c>
      <c r="G5" s="24">
        <v>5.4166666666666664E-4</v>
      </c>
      <c r="H5" s="24">
        <v>5.3009259259259253E-4</v>
      </c>
      <c r="I5" s="29">
        <f>MIN(G5:H5)</f>
        <v>5.3009259259259253E-4</v>
      </c>
      <c r="J5" s="30">
        <v>17</v>
      </c>
    </row>
    <row r="6" spans="1:10" x14ac:dyDescent="0.25">
      <c r="A6" s="2">
        <v>5</v>
      </c>
      <c r="B6" s="3" t="str">
        <f>VLOOKUP(A6,'[1]liste inscrits'!$A$4:$F$63,2,FALSE)</f>
        <v>RAT-PATRON</v>
      </c>
      <c r="C6" s="3" t="str">
        <f>VLOOKUP(A6,'[1]liste inscrits'!$A$4:$F$63,3,FALSE)</f>
        <v>MARION</v>
      </c>
      <c r="D6" s="4" t="str">
        <f>VLOOKUP(A6,'[1]liste inscrits'!$A$4:$F$63,4,FALSE)</f>
        <v>Female</v>
      </c>
      <c r="E6" s="4" t="str">
        <f>VLOOKUP(A6,'[1]liste inscrits'!$A$4:$F$63,5,FALSE)</f>
        <v>U13</v>
      </c>
      <c r="F6" s="4" t="str">
        <f>VLOOKUP(A6,'[1]liste inscrits'!$A$4:$F$63,6,FALSE)</f>
        <v>CS FECLAZ</v>
      </c>
      <c r="G6" s="24">
        <v>6.2615740740740741E-4</v>
      </c>
      <c r="H6" s="24">
        <v>5.8796296296296287E-4</v>
      </c>
      <c r="I6" s="29">
        <f>MIN(G6:H6)</f>
        <v>5.8796296296296287E-4</v>
      </c>
      <c r="J6" s="30">
        <v>39</v>
      </c>
    </row>
    <row r="7" spans="1:10" x14ac:dyDescent="0.25">
      <c r="A7" s="2">
        <v>6</v>
      </c>
      <c r="B7" s="3" t="str">
        <f>VLOOKUP(A7,'[1]liste inscrits'!$A$4:$F$63,2,FALSE)</f>
        <v>BAL</v>
      </c>
      <c r="C7" s="3" t="str">
        <f>VLOOKUP(A7,'[1]liste inscrits'!$A$4:$F$63,3,FALSE)</f>
        <v>Manon</v>
      </c>
      <c r="D7" s="4" t="str">
        <f>VLOOKUP(A7,'[1]liste inscrits'!$A$4:$F$63,4,FALSE)</f>
        <v>Female</v>
      </c>
      <c r="E7" s="4" t="str">
        <f>VLOOKUP(A7,'[1]liste inscrits'!$A$4:$F$63,5,FALSE)</f>
        <v>U13</v>
      </c>
      <c r="F7" s="4" t="str">
        <f>VLOOKUP(A7,'[1]liste inscrits'!$A$4:$F$63,6,FALSE)</f>
        <v>CS FECLAZ</v>
      </c>
      <c r="G7" s="24">
        <v>5.4861111111111104E-4</v>
      </c>
      <c r="H7" s="24">
        <v>5.6250000000000007E-4</v>
      </c>
      <c r="I7" s="29">
        <f>MIN(G7:H7)</f>
        <v>5.4861111111111104E-4</v>
      </c>
      <c r="J7" s="30">
        <v>25</v>
      </c>
    </row>
    <row r="8" spans="1:10" x14ac:dyDescent="0.25">
      <c r="A8" s="2">
        <v>7</v>
      </c>
      <c r="B8" s="3" t="str">
        <f>VLOOKUP(A8,'[1]liste inscrits'!$A$4:$F$63,2,FALSE)</f>
        <v>Martinet</v>
      </c>
      <c r="C8" s="3" t="str">
        <f>VLOOKUP(A8,'[1]liste inscrits'!$A$4:$F$63,3,FALSE)</f>
        <v>Noémie</v>
      </c>
      <c r="D8" s="4" t="str">
        <f>VLOOKUP(A8,'[1]liste inscrits'!$A$4:$F$63,4,FALSE)</f>
        <v>Female</v>
      </c>
      <c r="E8" s="4" t="str">
        <f>VLOOKUP(A8,'[1]liste inscrits'!$A$4:$F$63,5,FALSE)</f>
        <v>U13</v>
      </c>
      <c r="F8" s="4" t="str">
        <f>VLOOKUP(A8,'[1]liste inscrits'!$A$4:$F$63,6,FALSE)</f>
        <v>CS FECLAZ</v>
      </c>
      <c r="G8" s="24">
        <v>6.0995370370370381E-4</v>
      </c>
      <c r="H8" s="24">
        <v>6.5393518518518524E-4</v>
      </c>
      <c r="I8" s="29">
        <f>MIN(G8:H8)</f>
        <v>6.0995370370370381E-4</v>
      </c>
      <c r="J8" s="30">
        <v>44</v>
      </c>
    </row>
    <row r="9" spans="1:10" x14ac:dyDescent="0.25">
      <c r="A9" s="2">
        <v>8</v>
      </c>
      <c r="B9" s="3" t="str">
        <f>VLOOKUP(A9,'[1]liste inscrits'!$A$4:$F$63,2,FALSE)</f>
        <v>CAVIGLIA</v>
      </c>
      <c r="C9" s="3" t="str">
        <f>VLOOKUP(A9,'[1]liste inscrits'!$A$4:$F$63,3,FALSE)</f>
        <v>Quentin</v>
      </c>
      <c r="D9" s="4" t="str">
        <f>VLOOKUP(A9,'[1]liste inscrits'!$A$4:$F$63,4,FALSE)</f>
        <v>Male</v>
      </c>
      <c r="E9" s="4" t="str">
        <f>VLOOKUP(A9,'[1]liste inscrits'!$A$4:$F$63,5,FALSE)</f>
        <v>U13</v>
      </c>
      <c r="F9" s="4" t="str">
        <f>VLOOKUP(A9,'[1]liste inscrits'!$A$4:$F$63,6,FALSE)</f>
        <v>CS FECLAZ</v>
      </c>
      <c r="G9" s="24">
        <v>4.953703703703703E-4</v>
      </c>
      <c r="H9" s="24">
        <v>5.0578703703703712E-4</v>
      </c>
      <c r="I9" s="29">
        <f>MIN(G9:H9)</f>
        <v>4.953703703703703E-4</v>
      </c>
      <c r="J9" s="30">
        <v>8</v>
      </c>
    </row>
    <row r="10" spans="1:10" x14ac:dyDescent="0.25">
      <c r="A10" s="2">
        <v>9</v>
      </c>
      <c r="B10" s="3" t="str">
        <f>VLOOKUP(A10,'[1]liste inscrits'!$A$4:$F$63,2,FALSE)</f>
        <v>VITRAT</v>
      </c>
      <c r="C10" s="3" t="str">
        <f>VLOOKUP(A10,'[1]liste inscrits'!$A$4:$F$63,3,FALSE)</f>
        <v>Hugo</v>
      </c>
      <c r="D10" s="4" t="str">
        <f>VLOOKUP(A10,'[1]liste inscrits'!$A$4:$F$63,4,FALSE)</f>
        <v>Male</v>
      </c>
      <c r="E10" s="4" t="str">
        <f>VLOOKUP(A10,'[1]liste inscrits'!$A$4:$F$63,5,FALSE)</f>
        <v>U13</v>
      </c>
      <c r="F10" s="4" t="str">
        <f>VLOOKUP(A10,'[1]liste inscrits'!$A$4:$F$63,6,FALSE)</f>
        <v>BSN</v>
      </c>
      <c r="G10" s="24">
        <v>5.0694444444444441E-4</v>
      </c>
      <c r="H10" s="24">
        <v>4.884259259259259E-4</v>
      </c>
      <c r="I10" s="29">
        <f>MIN(G10:H10)</f>
        <v>4.884259259259259E-4</v>
      </c>
      <c r="J10" s="30">
        <v>6</v>
      </c>
    </row>
    <row r="11" spans="1:10" x14ac:dyDescent="0.25">
      <c r="A11" s="2">
        <v>10</v>
      </c>
      <c r="B11" s="3" t="str">
        <f>VLOOKUP(A11,'[1]liste inscrits'!$A$4:$F$63,2,FALSE)</f>
        <v>RAVBEL</v>
      </c>
      <c r="C11" s="3" t="str">
        <f>VLOOKUP(A11,'[1]liste inscrits'!$A$4:$F$63,3,FALSE)</f>
        <v xml:space="preserve">Jules </v>
      </c>
      <c r="D11" s="4" t="str">
        <f>VLOOKUP(A11,'[1]liste inscrits'!$A$4:$F$63,4,FALSE)</f>
        <v>Male</v>
      </c>
      <c r="E11" s="4" t="str">
        <f>VLOOKUP(A11,'[1]liste inscrits'!$A$4:$F$63,5,FALSE)</f>
        <v>U13</v>
      </c>
      <c r="F11" s="4" t="str">
        <f>VLOOKUP(A11,'[1]liste inscrits'!$A$4:$F$63,6,FALSE)</f>
        <v>BSN</v>
      </c>
      <c r="G11" s="24">
        <v>5.5208333333333335E-4</v>
      </c>
      <c r="H11" s="24">
        <v>5.7870370370370378E-4</v>
      </c>
      <c r="I11" s="29">
        <f>MIN(G11:H11)</f>
        <v>5.5208333333333335E-4</v>
      </c>
      <c r="J11" s="30">
        <v>29</v>
      </c>
    </row>
    <row r="12" spans="1:10" x14ac:dyDescent="0.25">
      <c r="A12" s="2">
        <v>11</v>
      </c>
      <c r="B12" s="3" t="str">
        <f>VLOOKUP(A12,'[1]liste inscrits'!$A$4:$F$63,2,FALSE)</f>
        <v>TUTTINO</v>
      </c>
      <c r="C12" s="3" t="str">
        <f>VLOOKUP(A12,'[1]liste inscrits'!$A$4:$F$63,3,FALSE)</f>
        <v>Samuel</v>
      </c>
      <c r="D12" s="4" t="str">
        <f>VLOOKUP(A12,'[1]liste inscrits'!$A$4:$F$63,4,FALSE)</f>
        <v>Male</v>
      </c>
      <c r="E12" s="4" t="str">
        <f>VLOOKUP(A12,'[1]liste inscrits'!$A$4:$F$63,5,FALSE)</f>
        <v>U13</v>
      </c>
      <c r="F12" s="4" t="str">
        <f>VLOOKUP(A12,'[1]liste inscrits'!$A$4:$F$63,6,FALSE)</f>
        <v>BSN</v>
      </c>
      <c r="G12" s="24">
        <v>5.2893518518518524E-4</v>
      </c>
      <c r="H12" s="24">
        <v>5.2083333333333333E-4</v>
      </c>
      <c r="I12" s="29">
        <f>MIN(G12:H12)</f>
        <v>5.2083333333333333E-4</v>
      </c>
      <c r="J12" s="30">
        <v>16</v>
      </c>
    </row>
    <row r="13" spans="1:10" x14ac:dyDescent="0.25">
      <c r="A13" s="2">
        <v>12</v>
      </c>
      <c r="B13" s="3" t="str">
        <f>VLOOKUP(A13,'[1]liste inscrits'!$A$4:$F$63,2,FALSE)</f>
        <v>RENAUD</v>
      </c>
      <c r="C13" s="3" t="str">
        <f>VLOOKUP(A13,'[1]liste inscrits'!$A$4:$F$63,3,FALSE)</f>
        <v>Léon</v>
      </c>
      <c r="D13" s="4" t="str">
        <f>VLOOKUP(A13,'[1]liste inscrits'!$A$4:$F$63,4,FALSE)</f>
        <v>Male</v>
      </c>
      <c r="E13" s="4" t="str">
        <f>VLOOKUP(A13,'[1]liste inscrits'!$A$4:$F$63,5,FALSE)</f>
        <v>U13</v>
      </c>
      <c r="F13" s="4" t="str">
        <f>VLOOKUP(A13,'[1]liste inscrits'!$A$4:$F$63,6,FALSE)</f>
        <v>CS FECLAZ</v>
      </c>
      <c r="G13" s="24">
        <v>6.4930555555555564E-4</v>
      </c>
      <c r="H13" s="24">
        <v>6.3773148148148142E-4</v>
      </c>
      <c r="I13" s="29">
        <f>MIN(G13:H13)</f>
        <v>6.3773148148148142E-4</v>
      </c>
      <c r="J13" s="30">
        <v>50</v>
      </c>
    </row>
    <row r="14" spans="1:10" x14ac:dyDescent="0.25">
      <c r="A14" s="2">
        <v>13</v>
      </c>
      <c r="B14" s="3" t="str">
        <f>VLOOKUP(A14,'[1]liste inscrits'!$A$4:$F$63,2,FALSE)</f>
        <v>Claus--Waz</v>
      </c>
      <c r="C14" s="3" t="str">
        <f>VLOOKUP(A14,'[1]liste inscrits'!$A$4:$F$63,3,FALSE)</f>
        <v>Valentin</v>
      </c>
      <c r="D14" s="4" t="str">
        <f>VLOOKUP(A14,'[1]liste inscrits'!$A$4:$F$63,4,FALSE)</f>
        <v>Male</v>
      </c>
      <c r="E14" s="4" t="str">
        <f>VLOOKUP(A14,'[1]liste inscrits'!$A$4:$F$63,5,FALSE)</f>
        <v>U13</v>
      </c>
      <c r="F14" s="4" t="str">
        <f>VLOOKUP(A14,'[1]liste inscrits'!$A$4:$F$63,6,FALSE)</f>
        <v>CS FECLAZ</v>
      </c>
      <c r="G14" s="24">
        <v>6.087962962962963E-4</v>
      </c>
      <c r="H14" s="24">
        <v>5.5324074074074075E-4</v>
      </c>
      <c r="I14" s="29">
        <f>MIN(G14:H14)</f>
        <v>5.5324074074074075E-4</v>
      </c>
      <c r="J14" s="30">
        <v>30</v>
      </c>
    </row>
    <row r="15" spans="1:10" x14ac:dyDescent="0.25">
      <c r="A15" s="2">
        <v>14</v>
      </c>
      <c r="B15" s="3" t="str">
        <f>VLOOKUP(A15,'[1]liste inscrits'!$A$4:$F$63,2,FALSE)</f>
        <v>Godignon</v>
      </c>
      <c r="C15" s="3" t="str">
        <f>VLOOKUP(A15,'[1]liste inscrits'!$A$4:$F$63,3,FALSE)</f>
        <v>Lubin</v>
      </c>
      <c r="D15" s="4" t="str">
        <f>VLOOKUP(A15,'[1]liste inscrits'!$A$4:$F$63,4,FALSE)</f>
        <v>Male</v>
      </c>
      <c r="E15" s="4" t="str">
        <f>VLOOKUP(A15,'[1]liste inscrits'!$A$4:$F$63,5,FALSE)</f>
        <v>U13</v>
      </c>
      <c r="F15" s="4" t="str">
        <f>VLOOKUP(A15,'[1]liste inscrits'!$A$4:$F$63,6,FALSE)</f>
        <v>CS FECLAZ</v>
      </c>
      <c r="G15" s="24">
        <v>4.942129629629629E-4</v>
      </c>
      <c r="H15" s="24">
        <v>4.895833333333333E-4</v>
      </c>
      <c r="I15" s="29">
        <f>MIN(G15:H15)</f>
        <v>4.895833333333333E-4</v>
      </c>
      <c r="J15" s="30">
        <v>7</v>
      </c>
    </row>
    <row r="16" spans="1:10" x14ac:dyDescent="0.25">
      <c r="A16" s="2">
        <v>15</v>
      </c>
      <c r="B16" s="3" t="str">
        <f>VLOOKUP(A16,'[1]liste inscrits'!$A$4:$F$63,2,FALSE)</f>
        <v>nauche</v>
      </c>
      <c r="C16" s="3" t="str">
        <f>VLOOKUP(A16,'[1]liste inscrits'!$A$4:$F$63,3,FALSE)</f>
        <v>armand</v>
      </c>
      <c r="D16" s="4" t="str">
        <f>VLOOKUP(A16,'[1]liste inscrits'!$A$4:$F$63,4,FALSE)</f>
        <v>Male</v>
      </c>
      <c r="E16" s="4" t="str">
        <f>VLOOKUP(A16,'[1]liste inscrits'!$A$4:$F$63,5,FALSE)</f>
        <v>U13</v>
      </c>
      <c r="F16" s="4" t="str">
        <f>VLOOKUP(A16,'[1]liste inscrits'!$A$4:$F$63,6,FALSE)</f>
        <v>CS FECLAZ</v>
      </c>
      <c r="G16" s="24">
        <v>5.3819444444444444E-4</v>
      </c>
      <c r="H16" s="24">
        <v>5.3587962962962953E-4</v>
      </c>
      <c r="I16" s="29">
        <f>MIN(G16:H16)</f>
        <v>5.3587962962962953E-4</v>
      </c>
      <c r="J16" s="30">
        <v>20</v>
      </c>
    </row>
    <row r="17" spans="1:10" x14ac:dyDescent="0.25">
      <c r="A17" s="2">
        <v>16</v>
      </c>
      <c r="B17" s="3" t="str">
        <f>VLOOKUP(A17,'[1]liste inscrits'!$A$4:$F$63,2,FALSE)</f>
        <v>kessler</v>
      </c>
      <c r="C17" s="3" t="str">
        <f>VLOOKUP(A17,'[1]liste inscrits'!$A$4:$F$63,3,FALSE)</f>
        <v>Célian</v>
      </c>
      <c r="D17" s="4" t="str">
        <f>VLOOKUP(A17,'[1]liste inscrits'!$A$4:$F$63,4,FALSE)</f>
        <v>Male</v>
      </c>
      <c r="E17" s="4" t="str">
        <f>VLOOKUP(A17,'[1]liste inscrits'!$A$4:$F$63,5,FALSE)</f>
        <v>U13</v>
      </c>
      <c r="F17" s="4" t="str">
        <f>VLOOKUP(A17,'[1]liste inscrits'!$A$4:$F$63,6,FALSE)</f>
        <v>CS FECLAZ</v>
      </c>
      <c r="G17" s="24">
        <v>8.2870370370370379E-4</v>
      </c>
      <c r="H17" s="24">
        <v>7.1412037037037028E-4</v>
      </c>
      <c r="I17" s="29">
        <f>MIN(G17:H17)</f>
        <v>7.1412037037037028E-4</v>
      </c>
      <c r="J17" s="30">
        <v>52</v>
      </c>
    </row>
    <row r="18" spans="1:10" x14ac:dyDescent="0.25">
      <c r="A18" s="2">
        <v>17</v>
      </c>
      <c r="B18" s="3" t="str">
        <f>VLOOKUP(A18,'[1]liste inscrits'!$A$4:$F$63,2,FALSE)</f>
        <v>Drouzy-Stucker</v>
      </c>
      <c r="C18" s="3" t="str">
        <f>VLOOKUP(A18,'[1]liste inscrits'!$A$4:$F$63,3,FALSE)</f>
        <v>Clémentin</v>
      </c>
      <c r="D18" s="4" t="str">
        <f>VLOOKUP(A18,'[1]liste inscrits'!$A$4:$F$63,4,FALSE)</f>
        <v>Male</v>
      </c>
      <c r="E18" s="4" t="str">
        <f>VLOOKUP(A18,'[1]liste inscrits'!$A$4:$F$63,5,FALSE)</f>
        <v>U13</v>
      </c>
      <c r="F18" s="4" t="str">
        <f>VLOOKUP(A18,'[1]liste inscrits'!$A$4:$F$63,6,FALSE)</f>
        <v>CS FECLAZ</v>
      </c>
      <c r="G18" s="24">
        <v>5.2546296296296293E-4</v>
      </c>
      <c r="H18" s="24">
        <v>5.1967592592592593E-4</v>
      </c>
      <c r="I18" s="29">
        <f>MIN(G18:H18)</f>
        <v>5.1967592592592593E-4</v>
      </c>
      <c r="J18" s="30">
        <v>13</v>
      </c>
    </row>
    <row r="19" spans="1:10" x14ac:dyDescent="0.25">
      <c r="A19" s="2">
        <v>18</v>
      </c>
      <c r="B19" s="3" t="str">
        <f>VLOOKUP(A19,'[1]liste inscrits'!$A$4:$F$63,2,FALSE)</f>
        <v>Dal-Toe</v>
      </c>
      <c r="C19" s="3" t="str">
        <f>VLOOKUP(A19,'[1]liste inscrits'!$A$4:$F$63,3,FALSE)</f>
        <v>Noé</v>
      </c>
      <c r="D19" s="4" t="str">
        <f>VLOOKUP(A19,'[1]liste inscrits'!$A$4:$F$63,4,FALSE)</f>
        <v>Male</v>
      </c>
      <c r="E19" s="4" t="str">
        <f>VLOOKUP(A19,'[1]liste inscrits'!$A$4:$F$63,5,FALSE)</f>
        <v>U13</v>
      </c>
      <c r="F19" s="4" t="str">
        <f>VLOOKUP(A19,'[1]liste inscrits'!$A$4:$F$63,6,FALSE)</f>
        <v>CS FECLAZ</v>
      </c>
      <c r="G19" s="24">
        <v>6.7708333333333336E-4</v>
      </c>
      <c r="H19" s="24">
        <v>7.1296296296296299E-4</v>
      </c>
      <c r="I19" s="29">
        <f>MIN(G19:H19)</f>
        <v>6.7708333333333336E-4</v>
      </c>
      <c r="J19" s="30">
        <v>51</v>
      </c>
    </row>
    <row r="20" spans="1:10" x14ac:dyDescent="0.25">
      <c r="A20" s="2">
        <v>19</v>
      </c>
      <c r="B20" s="3" t="str">
        <f>VLOOKUP(A20,'[1]liste inscrits'!$A$4:$F$63,2,FALSE)</f>
        <v>SGAROS - - ROHMER</v>
      </c>
      <c r="C20" s="3" t="str">
        <f>VLOOKUP(A20,'[1]liste inscrits'!$A$4:$F$63,3,FALSE)</f>
        <v>Pauline</v>
      </c>
      <c r="D20" s="4" t="str">
        <f>VLOOKUP(A20,'[1]liste inscrits'!$A$4:$F$63,4,FALSE)</f>
        <v>Female</v>
      </c>
      <c r="E20" s="4" t="str">
        <f>VLOOKUP(A20,'[1]liste inscrits'!$A$4:$F$63,5,FALSE)</f>
        <v>U13</v>
      </c>
      <c r="F20" s="4" t="str">
        <f>VLOOKUP(A20,'[1]liste inscrits'!$A$4:$F$63,6,FALSE)</f>
        <v>CS FECLAZ</v>
      </c>
      <c r="G20" s="24">
        <v>6.030092592592593E-4</v>
      </c>
      <c r="H20" s="24">
        <v>5.9027777777777778E-4</v>
      </c>
      <c r="I20" s="29">
        <f>MIN(G20:H20)</f>
        <v>5.9027777777777778E-4</v>
      </c>
      <c r="J20" s="30">
        <v>40</v>
      </c>
    </row>
    <row r="21" spans="1:10" x14ac:dyDescent="0.25">
      <c r="A21" s="2">
        <v>20</v>
      </c>
      <c r="B21" s="3" t="str">
        <f>VLOOKUP(A21,'[1]liste inscrits'!$A$4:$F$63,2,FALSE)</f>
        <v>KEMBELLEC</v>
      </c>
      <c r="C21" s="3" t="str">
        <f>VLOOKUP(A21,'[1]liste inscrits'!$A$4:$F$63,3,FALSE)</f>
        <v>Lilian</v>
      </c>
      <c r="D21" s="4" t="str">
        <f>VLOOKUP(A21,'[1]liste inscrits'!$A$4:$F$63,4,FALSE)</f>
        <v>Male</v>
      </c>
      <c r="E21" s="4" t="str">
        <f>VLOOKUP(A21,'[1]liste inscrits'!$A$4:$F$63,5,FALSE)</f>
        <v>U13</v>
      </c>
      <c r="F21" s="4" t="str">
        <f>VLOOKUP(A21,'[1]liste inscrits'!$A$4:$F$63,6,FALSE)</f>
        <v>CS FECLAZ</v>
      </c>
      <c r="G21" s="24">
        <v>4.6759259259259258E-4</v>
      </c>
      <c r="H21" s="24">
        <v>4.7337962962962958E-4</v>
      </c>
      <c r="I21" s="29">
        <f>MIN(G21:H21)</f>
        <v>4.6759259259259258E-4</v>
      </c>
      <c r="J21" s="30">
        <v>2</v>
      </c>
    </row>
    <row r="22" spans="1:10" x14ac:dyDescent="0.25">
      <c r="A22" s="2">
        <v>21</v>
      </c>
      <c r="B22" s="3" t="str">
        <f>VLOOKUP(A22,'[1]liste inscrits'!$A$4:$F$63,2,FALSE)</f>
        <v>Hellé</v>
      </c>
      <c r="C22" s="3" t="str">
        <f>VLOOKUP(A22,'[1]liste inscrits'!$A$4:$F$63,3,FALSE)</f>
        <v>Max-Emilien</v>
      </c>
      <c r="D22" s="4" t="str">
        <f>VLOOKUP(A22,'[1]liste inscrits'!$A$4:$F$63,4,FALSE)</f>
        <v>Male</v>
      </c>
      <c r="E22" s="4" t="str">
        <f>VLOOKUP(A22,'[1]liste inscrits'!$A$4:$F$63,5,FALSE)</f>
        <v>U13</v>
      </c>
      <c r="F22" s="4" t="str">
        <f>VLOOKUP(A22,'[1]liste inscrits'!$A$4:$F$63,6,FALSE)</f>
        <v>CS FECLAZ</v>
      </c>
      <c r="G22" s="24">
        <v>5.4282407407407404E-4</v>
      </c>
      <c r="H22" s="24">
        <v>5.6250000000000007E-4</v>
      </c>
      <c r="I22" s="29">
        <f>MIN(G22:H22)</f>
        <v>5.4282407407407404E-4</v>
      </c>
      <c r="J22" s="30">
        <v>23</v>
      </c>
    </row>
    <row r="23" spans="1:10" x14ac:dyDescent="0.25">
      <c r="A23" s="2">
        <v>22</v>
      </c>
      <c r="B23" s="3" t="str">
        <f>VLOOKUP(A23,'[1]liste inscrits'!$A$4:$F$63,2,FALSE)</f>
        <v>PRELLE</v>
      </c>
      <c r="C23" s="3" t="str">
        <f>VLOOKUP(A23,'[1]liste inscrits'!$A$4:$F$63,3,FALSE)</f>
        <v>ANTOINE</v>
      </c>
      <c r="D23" s="4" t="str">
        <f>VLOOKUP(A23,'[1]liste inscrits'!$A$4:$F$63,4,FALSE)</f>
        <v>Male</v>
      </c>
      <c r="E23" s="4" t="str">
        <f>VLOOKUP(A23,'[1]liste inscrits'!$A$4:$F$63,5,FALSE)</f>
        <v>U13</v>
      </c>
      <c r="F23" s="4" t="str">
        <f>VLOOKUP(A23,'[1]liste inscrits'!$A$4:$F$63,6,FALSE)</f>
        <v>CS FECLAZ</v>
      </c>
      <c r="G23" s="24" t="s">
        <v>11</v>
      </c>
      <c r="H23" s="24">
        <v>5.6365740740740747E-4</v>
      </c>
      <c r="I23" s="29">
        <f>MIN(G23:H23)</f>
        <v>5.6365740740740747E-4</v>
      </c>
      <c r="J23" s="30">
        <v>34</v>
      </c>
    </row>
    <row r="24" spans="1:10" x14ac:dyDescent="0.25">
      <c r="A24" s="2">
        <v>23</v>
      </c>
      <c r="B24" s="3" t="str">
        <f>VLOOKUP(A24,'[1]liste inscrits'!$A$4:$F$63,2,FALSE)</f>
        <v>Thomas</v>
      </c>
      <c r="C24" s="3" t="str">
        <f>VLOOKUP(A24,'[1]liste inscrits'!$A$4:$F$63,3,FALSE)</f>
        <v>Elouan</v>
      </c>
      <c r="D24" s="4" t="str">
        <f>VLOOKUP(A24,'[1]liste inscrits'!$A$4:$F$63,4,FALSE)</f>
        <v>Male</v>
      </c>
      <c r="E24" s="4" t="str">
        <f>VLOOKUP(A24,'[1]liste inscrits'!$A$4:$F$63,5,FALSE)</f>
        <v>U13</v>
      </c>
      <c r="F24" s="4" t="str">
        <f>VLOOKUP(A24,'[1]liste inscrits'!$A$4:$F$63,6,FALSE)</f>
        <v>CS FECLAZ</v>
      </c>
      <c r="G24" s="24">
        <v>6.7013888888888885E-4</v>
      </c>
      <c r="H24" s="24">
        <v>6.2847222222222221E-4</v>
      </c>
      <c r="I24" s="29">
        <f>MIN(G24:H24)</f>
        <v>6.2847222222222221E-4</v>
      </c>
      <c r="J24" s="30">
        <v>47</v>
      </c>
    </row>
    <row r="25" spans="1:10" x14ac:dyDescent="0.25">
      <c r="A25" s="2">
        <v>24</v>
      </c>
      <c r="B25" s="3" t="str">
        <f>VLOOKUP(A25,'[1]liste inscrits'!$A$4:$F$63,2,FALSE)</f>
        <v>CHOLLAT</v>
      </c>
      <c r="C25" s="3" t="str">
        <f>VLOOKUP(A25,'[1]liste inscrits'!$A$4:$F$63,3,FALSE)</f>
        <v>Louise</v>
      </c>
      <c r="D25" s="4" t="str">
        <f>VLOOKUP(A25,'[1]liste inscrits'!$A$4:$F$63,4,FALSE)</f>
        <v>Female</v>
      </c>
      <c r="E25" s="4" t="str">
        <f>VLOOKUP(A25,'[1]liste inscrits'!$A$4:$F$63,5,FALSE)</f>
        <v>U13</v>
      </c>
      <c r="F25" s="4" t="str">
        <f>VLOOKUP(A25,'[1]liste inscrits'!$A$4:$F$63,6,FALSE)</f>
        <v>CS FECLAZ</v>
      </c>
      <c r="G25" s="24">
        <v>5.4745370370370375E-4</v>
      </c>
      <c r="H25" s="24">
        <v>5.4745370370370375E-4</v>
      </c>
      <c r="I25" s="29">
        <f>MIN(G25:H25)</f>
        <v>5.4745370370370375E-4</v>
      </c>
      <c r="J25" s="30">
        <v>24</v>
      </c>
    </row>
    <row r="26" spans="1:10" x14ac:dyDescent="0.25">
      <c r="A26" s="2">
        <v>25</v>
      </c>
      <c r="B26" s="3" t="str">
        <f>VLOOKUP(A26,'[1]liste inscrits'!$A$4:$F$63,2,FALSE)</f>
        <v>Radici</v>
      </c>
      <c r="C26" s="3" t="str">
        <f>VLOOKUP(A26,'[1]liste inscrits'!$A$4:$F$63,3,FALSE)</f>
        <v>Louanne</v>
      </c>
      <c r="D26" s="4" t="str">
        <f>VLOOKUP(A26,'[1]liste inscrits'!$A$4:$F$63,4,FALSE)</f>
        <v>Female</v>
      </c>
      <c r="E26" s="4" t="str">
        <f>VLOOKUP(A26,'[1]liste inscrits'!$A$4:$F$63,5,FALSE)</f>
        <v>U13</v>
      </c>
      <c r="F26" s="4" t="str">
        <f>VLOOKUP(A26,'[1]liste inscrits'!$A$4:$F$63,6,FALSE)</f>
        <v>CS FECLAZ</v>
      </c>
      <c r="G26" s="24" t="s">
        <v>10</v>
      </c>
      <c r="H26" s="24">
        <v>5.5555555555555556E-4</v>
      </c>
      <c r="I26" s="29">
        <f>MIN(G26:H26)</f>
        <v>5.5555555555555556E-4</v>
      </c>
      <c r="J26" s="30">
        <v>31</v>
      </c>
    </row>
    <row r="27" spans="1:10" x14ac:dyDescent="0.25">
      <c r="A27" s="2">
        <v>26</v>
      </c>
      <c r="B27" s="3" t="str">
        <f>VLOOKUP(A27,'[1]liste inscrits'!$A$4:$F$63,2,FALSE)</f>
        <v>AMIOT</v>
      </c>
      <c r="C27" s="3" t="str">
        <f>VLOOKUP(A27,'[1]liste inscrits'!$A$4:$F$63,3,FALSE)</f>
        <v>Paul</v>
      </c>
      <c r="D27" s="4" t="str">
        <f>VLOOKUP(A27,'[1]liste inscrits'!$A$4:$F$63,4,FALSE)</f>
        <v>Male</v>
      </c>
      <c r="E27" s="4" t="str">
        <f>VLOOKUP(A27,'[1]liste inscrits'!$A$4:$F$63,5,FALSE)</f>
        <v>U13</v>
      </c>
      <c r="F27" s="4" t="str">
        <f>VLOOKUP(A27,'[1]liste inscrits'!$A$4:$F$63,6,FALSE)</f>
        <v>BSN</v>
      </c>
      <c r="G27" s="24">
        <v>5.1273148148148141E-4</v>
      </c>
      <c r="H27" s="24">
        <v>5.1504629629629632E-4</v>
      </c>
      <c r="I27" s="29">
        <f>MIN(G27:H27)</f>
        <v>5.1273148148148141E-4</v>
      </c>
      <c r="J27" s="30">
        <v>10</v>
      </c>
    </row>
    <row r="28" spans="1:10" x14ac:dyDescent="0.25">
      <c r="A28" s="2">
        <v>27</v>
      </c>
      <c r="B28" s="3" t="str">
        <f>VLOOKUP(A28,'[1]liste inscrits'!$A$4:$F$63,2,FALSE)</f>
        <v>VIGNEAU</v>
      </c>
      <c r="C28" s="3" t="str">
        <f>VLOOKUP(A28,'[1]liste inscrits'!$A$4:$F$63,3,FALSE)</f>
        <v>Parys</v>
      </c>
      <c r="D28" s="4" t="str">
        <f>VLOOKUP(A28,'[1]liste inscrits'!$A$4:$F$63,4,FALSE)</f>
        <v>Male</v>
      </c>
      <c r="E28" s="4" t="str">
        <f>VLOOKUP(A28,'[1]liste inscrits'!$A$4:$F$63,5,FALSE)</f>
        <v>U13</v>
      </c>
      <c r="F28" s="4" t="str">
        <f>VLOOKUP(A28,'[1]liste inscrits'!$A$4:$F$63,6,FALSE)</f>
        <v>BSN</v>
      </c>
      <c r="G28" s="24" t="s">
        <v>9</v>
      </c>
      <c r="H28" s="24">
        <v>5.1851851851851853E-4</v>
      </c>
      <c r="I28" s="29">
        <f>MIN(G28:H28)</f>
        <v>5.1851851851851853E-4</v>
      </c>
      <c r="J28" s="30">
        <v>12</v>
      </c>
    </row>
    <row r="29" spans="1:10" x14ac:dyDescent="0.25">
      <c r="A29" s="2">
        <v>28</v>
      </c>
      <c r="B29" s="3" t="str">
        <f>VLOOKUP(A29,'[1]liste inscrits'!$A$4:$F$63,2,FALSE)</f>
        <v>Martinet</v>
      </c>
      <c r="C29" s="3" t="str">
        <f>VLOOKUP(A29,'[1]liste inscrits'!$A$4:$F$63,3,FALSE)</f>
        <v>Anaïs</v>
      </c>
      <c r="D29" s="4" t="str">
        <f>VLOOKUP(A29,'[1]liste inscrits'!$A$4:$F$63,4,FALSE)</f>
        <v>Female</v>
      </c>
      <c r="E29" s="4" t="str">
        <f>VLOOKUP(A29,'[1]liste inscrits'!$A$4:$F$63,5,FALSE)</f>
        <v>U13</v>
      </c>
      <c r="F29" s="4" t="str">
        <f>VLOOKUP(A29,'[1]liste inscrits'!$A$4:$F$63,6,FALSE)</f>
        <v>CS FECLAZ</v>
      </c>
      <c r="G29" s="24">
        <v>5.4861111111111104E-4</v>
      </c>
      <c r="H29" s="24">
        <v>5.6944444444444447E-4</v>
      </c>
      <c r="I29" s="29">
        <f>MIN(G29:H29)</f>
        <v>5.4861111111111104E-4</v>
      </c>
      <c r="J29" s="30">
        <v>26</v>
      </c>
    </row>
    <row r="30" spans="1:10" x14ac:dyDescent="0.25">
      <c r="A30" s="2">
        <v>29</v>
      </c>
      <c r="B30" s="3" t="str">
        <f>VLOOKUP(A30,'[1]liste inscrits'!$A$4:$F$63,2,FALSE)</f>
        <v>Rott</v>
      </c>
      <c r="C30" s="3" t="str">
        <f>VLOOKUP(A30,'[1]liste inscrits'!$A$4:$F$63,3,FALSE)</f>
        <v>Esteban</v>
      </c>
      <c r="D30" s="4" t="str">
        <f>VLOOKUP(A30,'[1]liste inscrits'!$A$4:$F$63,4,FALSE)</f>
        <v>Male</v>
      </c>
      <c r="E30" s="4" t="str">
        <f>VLOOKUP(A30,'[1]liste inscrits'!$A$4:$F$63,5,FALSE)</f>
        <v>U13</v>
      </c>
      <c r="F30" s="4" t="str">
        <f>VLOOKUP(A30,'[1]liste inscrits'!$A$4:$F$63,6,FALSE)</f>
        <v>CS FECLAZ</v>
      </c>
      <c r="G30" s="24">
        <v>6.3541666666666662E-4</v>
      </c>
      <c r="H30" s="24">
        <v>7.3148148148148139E-4</v>
      </c>
      <c r="I30" s="29">
        <f>MIN(G30:H30)</f>
        <v>6.3541666666666662E-4</v>
      </c>
      <c r="J30" s="30">
        <v>49</v>
      </c>
    </row>
    <row r="31" spans="1:10" x14ac:dyDescent="0.25">
      <c r="A31" s="2">
        <v>30</v>
      </c>
      <c r="B31" s="3" t="str">
        <f>VLOOKUP(A31,'[1]liste inscrits'!$A$4:$F$63,2,FALSE)</f>
        <v>Vercueil</v>
      </c>
      <c r="C31" s="3" t="str">
        <f>VLOOKUP(A31,'[1]liste inscrits'!$A$4:$F$63,3,FALSE)</f>
        <v>Nans</v>
      </c>
      <c r="D31" s="4" t="str">
        <f>VLOOKUP(A31,'[1]liste inscrits'!$A$4:$F$63,4,FALSE)</f>
        <v>Male</v>
      </c>
      <c r="E31" s="4" t="str">
        <f>VLOOKUP(A31,'[1]liste inscrits'!$A$4:$F$63,5,FALSE)</f>
        <v>U13</v>
      </c>
      <c r="F31" s="4" t="str">
        <f>VLOOKUP(A31,'[1]liste inscrits'!$A$4:$F$63,6,FALSE)</f>
        <v>CS FECLAZ</v>
      </c>
      <c r="G31" s="24">
        <v>5.3935185185185195E-4</v>
      </c>
      <c r="H31" s="24">
        <v>5.6365740740740747E-4</v>
      </c>
      <c r="I31" s="29">
        <f>MIN(G31:H31)</f>
        <v>5.3935185185185195E-4</v>
      </c>
      <c r="J31" s="30">
        <v>21</v>
      </c>
    </row>
    <row r="32" spans="1:10" x14ac:dyDescent="0.25">
      <c r="A32" s="2">
        <v>31</v>
      </c>
      <c r="B32" s="3" t="str">
        <f>VLOOKUP(A32,'[1]liste inscrits'!$A$4:$F$63,2,FALSE)</f>
        <v>MESLIER</v>
      </c>
      <c r="C32" s="3" t="str">
        <f>VLOOKUP(A32,'[1]liste inscrits'!$A$4:$F$63,3,FALSE)</f>
        <v>Antoine</v>
      </c>
      <c r="D32" s="4" t="str">
        <f>VLOOKUP(A32,'[1]liste inscrits'!$A$4:$F$63,4,FALSE)</f>
        <v>Male</v>
      </c>
      <c r="E32" s="4" t="str">
        <f>VLOOKUP(A32,'[1]liste inscrits'!$A$4:$F$63,5,FALSE)</f>
        <v>U13</v>
      </c>
      <c r="F32" s="4" t="str">
        <f>VLOOKUP(A32,'[1]liste inscrits'!$A$4:$F$63,6,FALSE)</f>
        <v>CS FECLAZ</v>
      </c>
      <c r="G32" s="24">
        <v>5.3240740740740744E-4</v>
      </c>
      <c r="H32" s="24">
        <v>5.4282407407407404E-4</v>
      </c>
      <c r="I32" s="29">
        <f>MIN(G32:H32)</f>
        <v>5.3240740740740744E-4</v>
      </c>
      <c r="J32" s="30">
        <v>18</v>
      </c>
    </row>
    <row r="33" spans="1:10" x14ac:dyDescent="0.25">
      <c r="A33" s="2">
        <v>32</v>
      </c>
      <c r="B33" s="3" t="str">
        <f>VLOOKUP(A33,'[1]liste inscrits'!$A$4:$F$63,2,FALSE)</f>
        <v>VEYRAT</v>
      </c>
      <c r="C33" s="3" t="str">
        <f>VLOOKUP(A33,'[1]liste inscrits'!$A$4:$F$63,3,FALSE)</f>
        <v>Léo</v>
      </c>
      <c r="D33" s="4" t="str">
        <f>VLOOKUP(A33,'[1]liste inscrits'!$A$4:$F$63,4,FALSE)</f>
        <v>Male</v>
      </c>
      <c r="E33" s="4" t="str">
        <f>VLOOKUP(A33,'[1]liste inscrits'!$A$4:$F$63,5,FALSE)</f>
        <v>U13</v>
      </c>
      <c r="F33" s="4" t="str">
        <f>VLOOKUP(A33,'[1]liste inscrits'!$A$4:$F$63,6,FALSE)</f>
        <v>BSN</v>
      </c>
      <c r="G33" s="24">
        <v>5.3125000000000004E-4</v>
      </c>
      <c r="H33" s="24">
        <v>5.1967592592592593E-4</v>
      </c>
      <c r="I33" s="29">
        <f>MIN(G33:H33)</f>
        <v>5.1967592592592593E-4</v>
      </c>
      <c r="J33" s="30">
        <v>14</v>
      </c>
    </row>
    <row r="34" spans="1:10" x14ac:dyDescent="0.25">
      <c r="A34" s="2">
        <v>33</v>
      </c>
      <c r="B34" s="3" t="str">
        <f>VLOOKUP(A34,'[1]liste inscrits'!$A$4:$F$63,2,FALSE)</f>
        <v>VEYRAT</v>
      </c>
      <c r="C34" s="3" t="str">
        <f>VLOOKUP(A34,'[1]liste inscrits'!$A$4:$F$63,3,FALSE)</f>
        <v>Tom</v>
      </c>
      <c r="D34" s="4" t="str">
        <f>VLOOKUP(A34,'[1]liste inscrits'!$A$4:$F$63,4,FALSE)</f>
        <v>Male</v>
      </c>
      <c r="E34" s="4" t="str">
        <f>VLOOKUP(A34,'[1]liste inscrits'!$A$4:$F$63,5,FALSE)</f>
        <v>U13</v>
      </c>
      <c r="F34" s="4" t="str">
        <f>VLOOKUP(A34,'[1]liste inscrits'!$A$4:$F$63,6,FALSE)</f>
        <v>BSN</v>
      </c>
      <c r="G34" s="24">
        <v>5.9953703703703699E-4</v>
      </c>
      <c r="H34" s="24">
        <v>5.7523148148148147E-4</v>
      </c>
      <c r="I34" s="29">
        <f>MIN(G34:H34)</f>
        <v>5.7523148148148147E-4</v>
      </c>
      <c r="J34" s="30">
        <v>37</v>
      </c>
    </row>
    <row r="35" spans="1:10" x14ac:dyDescent="0.25">
      <c r="A35" s="2">
        <v>34</v>
      </c>
      <c r="B35" s="3" t="str">
        <f>VLOOKUP(A35,'[1]liste inscrits'!$A$4:$F$63,2,FALSE)</f>
        <v>BEAUQUIS</v>
      </c>
      <c r="C35" s="3" t="str">
        <f>VLOOKUP(A35,'[1]liste inscrits'!$A$4:$F$63,3,FALSE)</f>
        <v>Paul</v>
      </c>
      <c r="D35" s="4" t="str">
        <f>VLOOKUP(A35,'[1]liste inscrits'!$A$4:$F$63,4,FALSE)</f>
        <v>Male</v>
      </c>
      <c r="E35" s="4" t="str">
        <f>VLOOKUP(A35,'[1]liste inscrits'!$A$4:$F$63,5,FALSE)</f>
        <v>U13</v>
      </c>
      <c r="F35" s="4" t="str">
        <f>VLOOKUP(A35,'[1]liste inscrits'!$A$4:$F$63,6,FALSE)</f>
        <v>CS FECLAZ</v>
      </c>
      <c r="G35" s="24">
        <v>5.7986111111111118E-4</v>
      </c>
      <c r="H35" s="24">
        <v>5.7175925925925927E-4</v>
      </c>
      <c r="I35" s="29">
        <f>MIN(G35:H35)</f>
        <v>5.7175925925925927E-4</v>
      </c>
      <c r="J35" s="30">
        <v>36</v>
      </c>
    </row>
    <row r="36" spans="1:10" x14ac:dyDescent="0.25">
      <c r="A36" s="2">
        <v>35</v>
      </c>
      <c r="B36" s="3" t="str">
        <f>VLOOKUP(A36,'[1]liste inscrits'!$A$4:$F$63,2,FALSE)</f>
        <v>TIBERGHIEN</v>
      </c>
      <c r="C36" s="3" t="str">
        <f>VLOOKUP(A36,'[1]liste inscrits'!$A$4:$F$63,3,FALSE)</f>
        <v>Laure</v>
      </c>
      <c r="D36" s="4" t="str">
        <f>VLOOKUP(A36,'[1]liste inscrits'!$A$4:$F$63,4,FALSE)</f>
        <v>Female</v>
      </c>
      <c r="E36" s="4" t="str">
        <f>VLOOKUP(A36,'[1]liste inscrits'!$A$4:$F$63,5,FALSE)</f>
        <v>U13</v>
      </c>
      <c r="F36" s="4" t="str">
        <f>VLOOKUP(A36,'[1]liste inscrits'!$A$4:$F$63,6,FALSE)</f>
        <v>BSN</v>
      </c>
      <c r="G36" s="24">
        <v>5.7175925925925927E-4</v>
      </c>
      <c r="H36" s="24">
        <v>5.4861111111111104E-4</v>
      </c>
      <c r="I36" s="29">
        <f>MIN(G36:H36)</f>
        <v>5.4861111111111104E-4</v>
      </c>
      <c r="J36" s="30">
        <v>27</v>
      </c>
    </row>
    <row r="37" spans="1:10" x14ac:dyDescent="0.25">
      <c r="A37" s="2">
        <v>36</v>
      </c>
      <c r="B37" s="3" t="str">
        <f>VLOOKUP(A37,'[1]liste inscrits'!$A$4:$F$63,2,FALSE)</f>
        <v>FLAUTAT</v>
      </c>
      <c r="C37" s="3" t="str">
        <f>VLOOKUP(A37,'[1]liste inscrits'!$A$4:$F$63,3,FALSE)</f>
        <v>Emerick</v>
      </c>
      <c r="D37" s="4" t="str">
        <f>VLOOKUP(A37,'[1]liste inscrits'!$A$4:$F$63,4,FALSE)</f>
        <v>Male</v>
      </c>
      <c r="E37" s="4" t="str">
        <f>VLOOKUP(A37,'[1]liste inscrits'!$A$4:$F$63,5,FALSE)</f>
        <v>U13</v>
      </c>
      <c r="F37" s="4" t="str">
        <f>VLOOKUP(A37,'[1]liste inscrits'!$A$4:$F$63,6,FALSE)</f>
        <v>BSN</v>
      </c>
      <c r="G37" s="24">
        <v>5.6481481481481476E-4</v>
      </c>
      <c r="H37" s="24">
        <v>5.6944444444444447E-4</v>
      </c>
      <c r="I37" s="29">
        <f>MIN(G37:H37)</f>
        <v>5.6481481481481476E-4</v>
      </c>
      <c r="J37" s="30">
        <v>35</v>
      </c>
    </row>
    <row r="38" spans="1:10" x14ac:dyDescent="0.25">
      <c r="A38" s="2">
        <v>37</v>
      </c>
      <c r="B38" s="3" t="str">
        <f>VLOOKUP(A38,'[1]liste inscrits'!$A$4:$F$63,2,FALSE)</f>
        <v>BOULLEAU</v>
      </c>
      <c r="C38" s="3" t="str">
        <f>VLOOKUP(A38,'[1]liste inscrits'!$A$4:$F$63,3,FALSE)</f>
        <v>LOUISE</v>
      </c>
      <c r="D38" s="4" t="str">
        <f>VLOOKUP(A38,'[1]liste inscrits'!$A$4:$F$63,4,FALSE)</f>
        <v>Female</v>
      </c>
      <c r="E38" s="4" t="str">
        <f>VLOOKUP(A38,'[1]liste inscrits'!$A$4:$F$63,5,FALSE)</f>
        <v>U13</v>
      </c>
      <c r="F38" s="4" t="str">
        <f>VLOOKUP(A38,'[1]liste inscrits'!$A$4:$F$63,6,FALSE)</f>
        <v>CS FECLAZ</v>
      </c>
      <c r="G38" s="24">
        <v>5.7870370370370378E-4</v>
      </c>
      <c r="H38" s="24">
        <v>5.9027777777777778E-4</v>
      </c>
      <c r="I38" s="29">
        <f>MIN(G38:H38)</f>
        <v>5.7870370370370378E-4</v>
      </c>
      <c r="J38" s="30">
        <v>38</v>
      </c>
    </row>
    <row r="39" spans="1:10" x14ac:dyDescent="0.25">
      <c r="A39" s="2">
        <v>38</v>
      </c>
      <c r="B39" s="3" t="str">
        <f>VLOOKUP(A39,'[1]liste inscrits'!$A$4:$F$63,2,FALSE)</f>
        <v>Fournel Pellissier</v>
      </c>
      <c r="C39" s="3" t="str">
        <f>VLOOKUP(A39,'[1]liste inscrits'!$A$4:$F$63,3,FALSE)</f>
        <v>Jean</v>
      </c>
      <c r="D39" s="4" t="str">
        <f>VLOOKUP(A39,'[1]liste inscrits'!$A$4:$F$63,4,FALSE)</f>
        <v>Male</v>
      </c>
      <c r="E39" s="4" t="str">
        <f>VLOOKUP(A39,'[1]liste inscrits'!$A$4:$F$63,5,FALSE)</f>
        <v>U13</v>
      </c>
      <c r="F39" s="4" t="str">
        <f>VLOOKUP(A39,'[1]liste inscrits'!$A$4:$F$63,6,FALSE)</f>
        <v>CS FECLAZ</v>
      </c>
      <c r="G39" s="24">
        <v>6.3194444444444442E-4</v>
      </c>
      <c r="H39" s="24">
        <v>6.2615740740740741E-4</v>
      </c>
      <c r="I39" s="29">
        <f>MIN(G39:H39)</f>
        <v>6.2615740740740741E-4</v>
      </c>
      <c r="J39" s="30">
        <v>45</v>
      </c>
    </row>
    <row r="40" spans="1:10" x14ac:dyDescent="0.25">
      <c r="A40" s="2">
        <v>39</v>
      </c>
      <c r="B40" s="3" t="str">
        <f>VLOOKUP(A40,'[1]liste inscrits'!$A$4:$F$63,2,FALSE)</f>
        <v>GONZALEZ</v>
      </c>
      <c r="C40" s="3" t="str">
        <f>VLOOKUP(A40,'[1]liste inscrits'!$A$4:$F$63,3,FALSE)</f>
        <v>Jules</v>
      </c>
      <c r="D40" s="4" t="str">
        <f>VLOOKUP(A40,'[1]liste inscrits'!$A$4:$F$63,4,FALSE)</f>
        <v>Male</v>
      </c>
      <c r="E40" s="4" t="str">
        <f>VLOOKUP(A40,'[1]liste inscrits'!$A$4:$F$63,5,FALSE)</f>
        <v>U13</v>
      </c>
      <c r="F40" s="4" t="str">
        <f>VLOOKUP(A40,'[1]liste inscrits'!$A$4:$F$63,6,FALSE)</f>
        <v>CS FECLAZ</v>
      </c>
      <c r="G40" s="24">
        <v>5.7291666666666667E-4</v>
      </c>
      <c r="H40" s="24">
        <v>5.5787037037037036E-4</v>
      </c>
      <c r="I40" s="29">
        <f>MIN(G40:H40)</f>
        <v>5.5787037037037036E-4</v>
      </c>
      <c r="J40" s="30">
        <v>32</v>
      </c>
    </row>
    <row r="41" spans="1:10" x14ac:dyDescent="0.25">
      <c r="A41" s="2">
        <v>40</v>
      </c>
      <c r="B41" s="3" t="str">
        <f>VLOOKUP(A41,'[1]liste inscrits'!$A$4:$F$63,2,FALSE)</f>
        <v>Mazzilli</v>
      </c>
      <c r="C41" s="3" t="str">
        <f>VLOOKUP(A41,'[1]liste inscrits'!$A$4:$F$63,3,FALSE)</f>
        <v>Sacha</v>
      </c>
      <c r="D41" s="4" t="str">
        <f>VLOOKUP(A41,'[1]liste inscrits'!$A$4:$F$63,4,FALSE)</f>
        <v>Male</v>
      </c>
      <c r="E41" s="4" t="str">
        <f>VLOOKUP(A41,'[1]liste inscrits'!$A$4:$F$63,5,FALSE)</f>
        <v>U13</v>
      </c>
      <c r="F41" s="4" t="str">
        <f>VLOOKUP(A41,'[1]liste inscrits'!$A$4:$F$63,6,FALSE)</f>
        <v>CS FECLAZ</v>
      </c>
      <c r="G41" s="24">
        <v>4.6990740740740738E-4</v>
      </c>
      <c r="H41" s="24">
        <v>4.6527777777777778E-4</v>
      </c>
      <c r="I41" s="29">
        <f>MIN(G41:H41)</f>
        <v>4.6527777777777778E-4</v>
      </c>
      <c r="J41" s="30">
        <v>1</v>
      </c>
    </row>
    <row r="42" spans="1:10" x14ac:dyDescent="0.25">
      <c r="A42" s="2">
        <v>41</v>
      </c>
      <c r="B42" s="3" t="str">
        <f>VLOOKUP(A42,'[1]liste inscrits'!$A$4:$F$63,2,FALSE)</f>
        <v>DE GABAÏ</v>
      </c>
      <c r="C42" s="3" t="str">
        <f>VLOOKUP(A42,'[1]liste inscrits'!$A$4:$F$63,3,FALSE)</f>
        <v>Robin</v>
      </c>
      <c r="D42" s="4" t="str">
        <f>VLOOKUP(A42,'[1]liste inscrits'!$A$4:$F$63,4,FALSE)</f>
        <v>Male</v>
      </c>
      <c r="E42" s="4" t="str">
        <f>VLOOKUP(A42,'[1]liste inscrits'!$A$4:$F$63,5,FALSE)</f>
        <v>U13</v>
      </c>
      <c r="F42" s="4" t="str">
        <f>VLOOKUP(A42,'[1]liste inscrits'!$A$4:$F$63,6,FALSE)</f>
        <v>BSN</v>
      </c>
      <c r="G42" s="24">
        <v>5.2314814814814824E-4</v>
      </c>
      <c r="H42" s="24">
        <v>5.1620370370370372E-4</v>
      </c>
      <c r="I42" s="29">
        <f>MIN(G42:H42)</f>
        <v>5.1620370370370372E-4</v>
      </c>
      <c r="J42" s="30">
        <v>11</v>
      </c>
    </row>
    <row r="43" spans="1:10" x14ac:dyDescent="0.25">
      <c r="A43" s="2">
        <v>42</v>
      </c>
      <c r="B43" s="3" t="str">
        <f>VLOOKUP(A43,'[1]liste inscrits'!$A$4:$F$63,2,FALSE)</f>
        <v>Planet</v>
      </c>
      <c r="C43" s="3" t="str">
        <f>VLOOKUP(A43,'[1]liste inscrits'!$A$4:$F$63,3,FALSE)</f>
        <v>Juliette</v>
      </c>
      <c r="D43" s="4" t="str">
        <f>VLOOKUP(A43,'[1]liste inscrits'!$A$4:$F$63,4,FALSE)</f>
        <v>Female</v>
      </c>
      <c r="E43" s="4" t="str">
        <f>VLOOKUP(A43,'[1]liste inscrits'!$A$4:$F$63,5,FALSE)</f>
        <v>U13</v>
      </c>
      <c r="F43" s="4" t="str">
        <f>VLOOKUP(A43,'[1]liste inscrits'!$A$4:$F$63,6,FALSE)</f>
        <v>CS FECLAZ</v>
      </c>
      <c r="G43" s="24">
        <v>5.6018518518518516E-4</v>
      </c>
      <c r="H43" s="24">
        <v>5.7407407407407407E-4</v>
      </c>
      <c r="I43" s="29">
        <f>MIN(G43:H43)</f>
        <v>5.6018518518518516E-4</v>
      </c>
      <c r="J43" s="30">
        <v>33</v>
      </c>
    </row>
    <row r="44" spans="1:10" x14ac:dyDescent="0.25">
      <c r="A44" s="2">
        <v>43</v>
      </c>
      <c r="B44" s="3" t="str">
        <f>VLOOKUP(A44,'[1]liste inscrits'!$A$4:$F$63,2,FALSE)</f>
        <v>HERBELOT</v>
      </c>
      <c r="C44" s="3" t="str">
        <f>VLOOKUP(A44,'[1]liste inscrits'!$A$4:$F$63,3,FALSE)</f>
        <v>Eliott</v>
      </c>
      <c r="D44" s="4" t="str">
        <f>VLOOKUP(A44,'[1]liste inscrits'!$A$4:$F$63,4,FALSE)</f>
        <v>Male</v>
      </c>
      <c r="E44" s="4" t="str">
        <f>VLOOKUP(A44,'[1]liste inscrits'!$A$4:$F$63,5,FALSE)</f>
        <v>U13</v>
      </c>
      <c r="F44" s="4" t="str">
        <f>VLOOKUP(A44,'[1]liste inscrits'!$A$4:$F$63,6,FALSE)</f>
        <v>CS FECLAZ</v>
      </c>
      <c r="G44" s="24">
        <v>5.3472222222222224E-4</v>
      </c>
      <c r="H44" s="24">
        <v>5.4398148148148144E-4</v>
      </c>
      <c r="I44" s="29">
        <f>MIN(G44:H44)</f>
        <v>5.3472222222222224E-4</v>
      </c>
      <c r="J44" s="30">
        <v>19</v>
      </c>
    </row>
    <row r="45" spans="1:10" x14ac:dyDescent="0.25">
      <c r="A45" s="2">
        <v>44</v>
      </c>
      <c r="B45" s="3" t="str">
        <f>VLOOKUP(A45,'[1]liste inscrits'!$A$4:$F$63,2,FALSE)</f>
        <v>Mathieu</v>
      </c>
      <c r="C45" s="3" t="str">
        <f>VLOOKUP(A45,'[1]liste inscrits'!$A$4:$F$63,3,FALSE)</f>
        <v>Quentin</v>
      </c>
      <c r="D45" s="4" t="str">
        <f>VLOOKUP(A45,'[1]liste inscrits'!$A$4:$F$63,4,FALSE)</f>
        <v>Male</v>
      </c>
      <c r="E45" s="4" t="str">
        <f>VLOOKUP(A45,'[1]liste inscrits'!$A$4:$F$63,5,FALSE)</f>
        <v>U13</v>
      </c>
      <c r="F45" s="4" t="str">
        <f>VLOOKUP(A45,'[1]liste inscrits'!$A$4:$F$63,6,FALSE)</f>
        <v>CS FECLAZ</v>
      </c>
      <c r="G45" s="24">
        <v>4.7569444444444444E-4</v>
      </c>
      <c r="H45" s="24">
        <v>4.7337962962962958E-4</v>
      </c>
      <c r="I45" s="29">
        <f>MIN(G45:H45)</f>
        <v>4.7337962962962958E-4</v>
      </c>
      <c r="J45" s="30">
        <v>4</v>
      </c>
    </row>
    <row r="46" spans="1:10" x14ac:dyDescent="0.25">
      <c r="A46" s="2">
        <v>45</v>
      </c>
      <c r="B46" s="3" t="str">
        <f>VLOOKUP(A46,'[1]liste inscrits'!$A$4:$F$63,2,FALSE)</f>
        <v>FEHR</v>
      </c>
      <c r="C46" s="3" t="str">
        <f>VLOOKUP(A46,'[1]liste inscrits'!$A$4:$F$63,3,FALSE)</f>
        <v>Lili</v>
      </c>
      <c r="D46" s="4" t="str">
        <f>VLOOKUP(A46,'[1]liste inscrits'!$A$4:$F$63,4,FALSE)</f>
        <v>Female</v>
      </c>
      <c r="E46" s="4" t="str">
        <f>VLOOKUP(A46,'[1]liste inscrits'!$A$4:$F$63,5,FALSE)</f>
        <v>U13</v>
      </c>
      <c r="F46" s="4" t="str">
        <f>VLOOKUP(A46,'[1]liste inscrits'!$A$4:$F$63,6,FALSE)</f>
        <v>CS FECLAZ</v>
      </c>
      <c r="G46" s="24">
        <v>6.5972222222222213E-4</v>
      </c>
      <c r="H46" s="24">
        <v>6.3425925925925922E-4</v>
      </c>
      <c r="I46" s="29">
        <f>MIN(G46:H46)</f>
        <v>6.3425925925925922E-4</v>
      </c>
      <c r="J46" s="30">
        <v>48</v>
      </c>
    </row>
    <row r="47" spans="1:10" x14ac:dyDescent="0.25">
      <c r="A47" s="2">
        <v>46</v>
      </c>
      <c r="B47" s="3" t="str">
        <f>VLOOKUP(A47,'[1]liste inscrits'!$A$4:$F$63,2,FALSE)</f>
        <v>VILLE</v>
      </c>
      <c r="C47" s="3" t="str">
        <f>VLOOKUP(A47,'[1]liste inscrits'!$A$4:$F$63,3,FALSE)</f>
        <v>Louka</v>
      </c>
      <c r="D47" s="4" t="str">
        <f>VLOOKUP(A47,'[1]liste inscrits'!$A$4:$F$63,4,FALSE)</f>
        <v>Male</v>
      </c>
      <c r="E47" s="4" t="str">
        <f>VLOOKUP(A47,'[1]liste inscrits'!$A$4:$F$63,5,FALSE)</f>
        <v>U13</v>
      </c>
      <c r="F47" s="4" t="str">
        <f>VLOOKUP(A47,'[1]liste inscrits'!$A$4:$F$63,6,FALSE)</f>
        <v>BSN</v>
      </c>
      <c r="G47" s="24">
        <v>5.8449074074074078E-4</v>
      </c>
      <c r="H47" s="24">
        <v>5.4861111111111104E-4</v>
      </c>
      <c r="I47" s="29">
        <f>MIN(G47:H47)</f>
        <v>5.4861111111111104E-4</v>
      </c>
      <c r="J47" s="30">
        <v>28</v>
      </c>
    </row>
    <row r="48" spans="1:10" x14ac:dyDescent="0.25">
      <c r="A48" s="2">
        <v>47</v>
      </c>
      <c r="B48" s="3" t="str">
        <f>VLOOKUP(A48,'[1]liste inscrits'!$A$4:$F$63,2,FALSE)</f>
        <v>Loewert</v>
      </c>
      <c r="C48" s="3" t="str">
        <f>VLOOKUP(A48,'[1]liste inscrits'!$A$4:$F$63,3,FALSE)</f>
        <v>Rose</v>
      </c>
      <c r="D48" s="4" t="str">
        <f>VLOOKUP(A48,'[1]liste inscrits'!$A$4:$F$63,4,FALSE)</f>
        <v>Female</v>
      </c>
      <c r="E48" s="4" t="str">
        <f>VLOOKUP(A48,'[1]liste inscrits'!$A$4:$F$63,5,FALSE)</f>
        <v>U13</v>
      </c>
      <c r="F48" s="4" t="str">
        <f>VLOOKUP(A48,'[1]liste inscrits'!$A$4:$F$63,6,FALSE)</f>
        <v>CS FECLAZ</v>
      </c>
      <c r="G48" s="24">
        <v>5.1273148148148141E-4</v>
      </c>
      <c r="H48" s="24">
        <v>5.0578703703703712E-4</v>
      </c>
      <c r="I48" s="29">
        <f>MIN(G48:H48)</f>
        <v>5.0578703703703712E-4</v>
      </c>
      <c r="J48" s="30">
        <v>9</v>
      </c>
    </row>
    <row r="49" spans="1:10" x14ac:dyDescent="0.25">
      <c r="A49" s="2">
        <v>48</v>
      </c>
      <c r="B49" s="3" t="str">
        <f>VLOOKUP(A49,'[1]liste inscrits'!$A$4:$F$63,2,FALSE)</f>
        <v>MARTIN-PERESSE</v>
      </c>
      <c r="C49" s="3" t="str">
        <f>VLOOKUP(A49,'[1]liste inscrits'!$A$4:$F$63,3,FALSE)</f>
        <v>Louis</v>
      </c>
      <c r="D49" s="4" t="str">
        <f>VLOOKUP(A49,'[1]liste inscrits'!$A$4:$F$63,4,FALSE)</f>
        <v>Male</v>
      </c>
      <c r="E49" s="4" t="str">
        <f>VLOOKUP(A49,'[1]liste inscrits'!$A$4:$F$63,5,FALSE)</f>
        <v>U13</v>
      </c>
      <c r="F49" s="4" t="str">
        <f>VLOOKUP(A49,'[1]liste inscrits'!$A$4:$F$63,6,FALSE)</f>
        <v>BSN</v>
      </c>
      <c r="G49" s="24">
        <v>6.8055555555555545E-4</v>
      </c>
      <c r="H49" s="24">
        <v>5.9953703703703699E-4</v>
      </c>
      <c r="I49" s="29">
        <f>MIN(G49:H49)</f>
        <v>5.9953703703703699E-4</v>
      </c>
      <c r="J49" s="30">
        <v>42</v>
      </c>
    </row>
    <row r="50" spans="1:10" x14ac:dyDescent="0.25">
      <c r="A50" s="2">
        <v>49</v>
      </c>
      <c r="B50" s="3" t="str">
        <f>VLOOKUP(A50,'[1]liste inscrits'!$A$4:$F$63,2,FALSE)</f>
        <v>Goujon</v>
      </c>
      <c r="C50" s="3" t="str">
        <f>VLOOKUP(A50,'[1]liste inscrits'!$A$4:$F$63,3,FALSE)</f>
        <v>Théophane</v>
      </c>
      <c r="D50" s="4" t="str">
        <f>VLOOKUP(A50,'[1]liste inscrits'!$A$4:$F$63,4,FALSE)</f>
        <v>Male</v>
      </c>
      <c r="E50" s="4" t="str">
        <f>VLOOKUP(A50,'[1]liste inscrits'!$A$4:$F$63,5,FALSE)</f>
        <v>U13</v>
      </c>
      <c r="F50" s="4" t="str">
        <f>VLOOKUP(A50,'[1]liste inscrits'!$A$4:$F$63,6,FALSE)</f>
        <v>CS FECLAZ</v>
      </c>
      <c r="G50" s="24">
        <v>6.4583333333333322E-4</v>
      </c>
      <c r="H50" s="24">
        <v>6.087962962962963E-4</v>
      </c>
      <c r="I50" s="29">
        <f>MIN(G50:H50)</f>
        <v>6.087962962962963E-4</v>
      </c>
      <c r="J50" s="30">
        <v>43</v>
      </c>
    </row>
    <row r="51" spans="1:10" x14ac:dyDescent="0.25">
      <c r="A51" s="2">
        <v>50</v>
      </c>
      <c r="B51" s="3" t="str">
        <f>VLOOKUP(A51,'[1]liste inscrits'!$A$4:$F$63,2,FALSE)</f>
        <v>Renaudier</v>
      </c>
      <c r="C51" s="3" t="str">
        <f>VLOOKUP(A51,'[1]liste inscrits'!$A$4:$F$63,3,FALSE)</f>
        <v>Titouan</v>
      </c>
      <c r="D51" s="4" t="str">
        <f>VLOOKUP(A51,'[1]liste inscrits'!$A$4:$F$63,4,FALSE)</f>
        <v>Male</v>
      </c>
      <c r="E51" s="4" t="str">
        <f>VLOOKUP(A51,'[1]liste inscrits'!$A$4:$F$63,5,FALSE)</f>
        <v>U13</v>
      </c>
      <c r="F51" s="4" t="str">
        <f>VLOOKUP(A51,'[1]liste inscrits'!$A$4:$F$63,6,FALSE)</f>
        <v>CS FECLAZ</v>
      </c>
      <c r="G51" s="24">
        <v>6.4467592592592593E-4</v>
      </c>
      <c r="H51" s="24">
        <v>6.2615740740740741E-4</v>
      </c>
      <c r="I51" s="29">
        <f>MIN(G51:H51)</f>
        <v>6.2615740740740741E-4</v>
      </c>
      <c r="J51" s="30">
        <v>46</v>
      </c>
    </row>
    <row r="52" spans="1:10" x14ac:dyDescent="0.25">
      <c r="A52" s="2">
        <v>51</v>
      </c>
      <c r="B52" s="3" t="str">
        <f>VLOOKUP(A52,'[1]liste inscrits'!$A$4:$F$63,2,FALSE)</f>
        <v>Berrez</v>
      </c>
      <c r="C52" s="3" t="str">
        <f>VLOOKUP(A52,'[1]liste inscrits'!$A$4:$F$63,3,FALSE)</f>
        <v>Leo</v>
      </c>
      <c r="D52" s="4" t="str">
        <f>VLOOKUP(A52,'[1]liste inscrits'!$A$4:$F$63,4,FALSE)</f>
        <v>Male</v>
      </c>
      <c r="E52" s="4" t="str">
        <f>VLOOKUP(A52,'[1]liste inscrits'!$A$4:$F$63,5,FALSE)</f>
        <v>U13</v>
      </c>
      <c r="F52" s="4" t="str">
        <f>VLOOKUP(A52,'[1]liste inscrits'!$A$4:$F$63,6,FALSE)</f>
        <v>CS FECLAZ</v>
      </c>
      <c r="G52" s="24">
        <v>7.4421296296296301E-4</v>
      </c>
      <c r="H52" s="24">
        <v>7.8009259259259253E-4</v>
      </c>
      <c r="I52" s="29">
        <f>MIN(G52:H52)</f>
        <v>7.4421296296296301E-4</v>
      </c>
      <c r="J52" s="30">
        <v>53</v>
      </c>
    </row>
    <row r="53" spans="1:10" x14ac:dyDescent="0.25">
      <c r="A53" s="2">
        <v>52</v>
      </c>
      <c r="B53" s="3" t="str">
        <f>VLOOKUP(A53,'[1]liste inscrits'!$A$4:$F$63,2,FALSE)</f>
        <v xml:space="preserve">Boury </v>
      </c>
      <c r="C53" s="3" t="s">
        <v>32</v>
      </c>
      <c r="D53" s="4" t="str">
        <f>VLOOKUP(A53,'[1]liste inscrits'!$A$4:$F$63,4,FALSE)</f>
        <v>Female</v>
      </c>
      <c r="E53" s="4" t="str">
        <f>VLOOKUP(A53,'[1]liste inscrits'!$A$4:$F$63,5,FALSE)</f>
        <v>U13</v>
      </c>
      <c r="F53" s="4" t="str">
        <f>VLOOKUP(A53,'[1]liste inscrits'!$A$4:$F$63,6,FALSE)</f>
        <v>CS FECLAZ</v>
      </c>
      <c r="G53" s="24">
        <v>6.3425925925925922E-4</v>
      </c>
      <c r="H53" s="24">
        <v>5.9490740740740739E-4</v>
      </c>
      <c r="I53" s="29">
        <f>MIN(G53:H53)</f>
        <v>5.9490740740740739E-4</v>
      </c>
      <c r="J53" s="30">
        <v>41</v>
      </c>
    </row>
    <row r="54" spans="1:10" x14ac:dyDescent="0.25">
      <c r="A54" s="2">
        <v>53</v>
      </c>
      <c r="B54" s="3" t="str">
        <f>VLOOKUP(A54,'[1]liste inscrits'!$A$4:$F$63,2,FALSE)</f>
        <v>Buisson</v>
      </c>
      <c r="C54" s="3">
        <f>VLOOKUP(A54,'[1]liste inscrits'!$A$4:$F$63,3,FALSE)</f>
        <v>0</v>
      </c>
      <c r="D54" s="4" t="str">
        <f>VLOOKUP(A54,'[1]liste inscrits'!$A$4:$F$63,4,FALSE)</f>
        <v>Female</v>
      </c>
      <c r="E54" s="4" t="str">
        <f>VLOOKUP(A54,'[1]liste inscrits'!$A$4:$F$63,5,FALSE)</f>
        <v>U13</v>
      </c>
      <c r="F54" s="4" t="str">
        <f>VLOOKUP(A54,'[1]liste inscrits'!$A$4:$F$63,6,FALSE)</f>
        <v>Les saisies</v>
      </c>
      <c r="G54" s="24">
        <v>5.4745370370370375E-4</v>
      </c>
      <c r="H54" s="24">
        <v>5.3935185185185195E-4</v>
      </c>
      <c r="I54" s="29">
        <f>MIN(G54:H54)</f>
        <v>5.3935185185185195E-4</v>
      </c>
      <c r="J54" s="30">
        <v>22</v>
      </c>
    </row>
    <row r="55" spans="1:10" x14ac:dyDescent="0.25">
      <c r="A55" s="2">
        <v>54</v>
      </c>
      <c r="B55" s="3" t="s">
        <v>33</v>
      </c>
      <c r="C55" s="3" t="s">
        <v>34</v>
      </c>
      <c r="D55" s="4" t="str">
        <f>VLOOKUP(A55,'[1]liste inscrits'!$A$4:$F$63,4,FALSE)</f>
        <v>Male</v>
      </c>
      <c r="E55" s="4" t="str">
        <f>VLOOKUP(A55,'[1]liste inscrits'!$A$4:$F$63,5,FALSE)</f>
        <v>U13</v>
      </c>
      <c r="F55" s="4" t="str">
        <f>VLOOKUP(A55,'[1]liste inscrits'!$A$4:$F$63,6,FALSE)</f>
        <v>CS FECLAZ</v>
      </c>
      <c r="G55" s="24">
        <v>8.7962962962962962E-4</v>
      </c>
      <c r="H55" s="24">
        <v>8.587962962962963E-4</v>
      </c>
      <c r="I55" s="29">
        <f>MIN(G55:H55)</f>
        <v>8.587962962962963E-4</v>
      </c>
      <c r="J55" s="30">
        <v>54</v>
      </c>
    </row>
  </sheetData>
  <autoFilter ref="A1:J56" xr:uid="{B29C1D9D-D17D-4783-A8E6-1A1DCBDDFCF7}"/>
  <sortState xmlns:xlrd2="http://schemas.microsoft.com/office/spreadsheetml/2017/richdata2" ref="A2:J57">
    <sortCondition ref="A2:A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FA96-47BF-4BF0-9E26-F2DDC3FA2B34}">
  <dimension ref="A1:L56"/>
  <sheetViews>
    <sheetView workbookViewId="0">
      <selection activeCell="C56" sqref="C56"/>
    </sheetView>
  </sheetViews>
  <sheetFormatPr baseColWidth="10" defaultRowHeight="15" x14ac:dyDescent="0.25"/>
  <cols>
    <col min="1" max="1" width="16.7109375" customWidth="1"/>
    <col min="2" max="6" width="14.42578125" customWidth="1"/>
    <col min="7" max="12" width="16.7109375" customWidth="1"/>
  </cols>
  <sheetData>
    <row r="1" spans="1:12" x14ac:dyDescent="0.25">
      <c r="A1" s="6" t="s">
        <v>14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7" t="s">
        <v>15</v>
      </c>
      <c r="H1" s="7" t="s">
        <v>16</v>
      </c>
      <c r="I1" s="8" t="s">
        <v>27</v>
      </c>
      <c r="J1" s="9" t="s">
        <v>28</v>
      </c>
      <c r="K1" s="9" t="s">
        <v>17</v>
      </c>
      <c r="L1" s="9" t="s">
        <v>18</v>
      </c>
    </row>
    <row r="2" spans="1:12" ht="28.5" customHeight="1" x14ac:dyDescent="0.25">
      <c r="A2" s="6"/>
      <c r="B2" s="1"/>
      <c r="C2" s="1"/>
      <c r="D2" s="1"/>
      <c r="E2" s="1"/>
      <c r="F2" s="1"/>
      <c r="G2" s="10"/>
      <c r="H2" s="10"/>
      <c r="I2" s="8" t="s">
        <v>19</v>
      </c>
      <c r="J2" s="9"/>
      <c r="K2" s="9"/>
      <c r="L2" s="9"/>
    </row>
    <row r="3" spans="1:12" ht="15.75" x14ac:dyDescent="0.25">
      <c r="A3" s="11">
        <v>1</v>
      </c>
      <c r="B3" s="12" t="str">
        <f>VLOOKUP(A3,'[1]liste inscrits'!$A$4:$F$63,2,FALSE)</f>
        <v>COURTIEU</v>
      </c>
      <c r="C3" s="12" t="str">
        <f>VLOOKUP(A3,'[1]liste inscrits'!$A$4:$F$63,3,FALSE)</f>
        <v>Elia</v>
      </c>
      <c r="D3" s="13" t="str">
        <f>VLOOKUP(A3,'[1]liste inscrits'!$A$4:$F$63,4,FALSE)</f>
        <v>Female</v>
      </c>
      <c r="E3" s="13" t="str">
        <f>VLOOKUP(A3,'[1]liste inscrits'!$A$4:$F$63,5,FALSE)</f>
        <v>U13</v>
      </c>
      <c r="F3" s="13" t="str">
        <f>VLOOKUP(A3,'[1]liste inscrits'!$A$4:$F$63,6,FALSE)</f>
        <v>CS FECLAZ</v>
      </c>
      <c r="G3" s="15">
        <v>0</v>
      </c>
      <c r="H3" s="15">
        <v>0.59166666666666667</v>
      </c>
      <c r="I3" s="11">
        <v>1</v>
      </c>
      <c r="J3" s="16"/>
      <c r="K3" s="15">
        <v>0.59166666666666667</v>
      </c>
      <c r="L3" s="17">
        <v>11</v>
      </c>
    </row>
    <row r="4" spans="1:12" ht="15.75" x14ac:dyDescent="0.25">
      <c r="A4" s="14">
        <v>2</v>
      </c>
      <c r="B4" s="12" t="str">
        <f>VLOOKUP(A4,'[1]liste inscrits'!$A$4:$F$63,2,FALSE)</f>
        <v>Belkhir caliste</v>
      </c>
      <c r="C4" s="12" t="str">
        <f>VLOOKUP(A4,'[1]liste inscrits'!$A$4:$F$63,3,FALSE)</f>
        <v>Romain</v>
      </c>
      <c r="D4" s="13" t="str">
        <f>VLOOKUP(A4,'[1]liste inscrits'!$A$4:$F$63,4,FALSE)</f>
        <v>Male</v>
      </c>
      <c r="E4" s="13" t="str">
        <f>VLOOKUP(A4,'[1]liste inscrits'!$A$4:$F$63,5,FALSE)</f>
        <v>U13</v>
      </c>
      <c r="F4" s="13" t="str">
        <f>VLOOKUP(A4,'[1]liste inscrits'!$A$4:$F$63,6,FALSE)</f>
        <v>CS FECLAZ</v>
      </c>
      <c r="G4" s="18">
        <v>2.0833333333333332E-2</v>
      </c>
      <c r="H4" s="18">
        <v>0.64513888888888882</v>
      </c>
      <c r="I4" s="14">
        <v>3</v>
      </c>
      <c r="J4" s="16"/>
      <c r="K4" s="18">
        <v>0.62430555555555556</v>
      </c>
      <c r="L4" s="17">
        <v>20</v>
      </c>
    </row>
    <row r="5" spans="1:12" ht="15.75" x14ac:dyDescent="0.25">
      <c r="A5" s="11">
        <v>3</v>
      </c>
      <c r="B5" s="12" t="str">
        <f>VLOOKUP(A5,'[1]liste inscrits'!$A$4:$F$63,2,FALSE)</f>
        <v>GROS</v>
      </c>
      <c r="C5" s="12" t="str">
        <f>VLOOKUP(A5,'[1]liste inscrits'!$A$4:$F$63,3,FALSE)</f>
        <v>Maïko</v>
      </c>
      <c r="D5" s="13" t="str">
        <f>VLOOKUP(A5,'[1]liste inscrits'!$A$4:$F$63,4,FALSE)</f>
        <v>Male</v>
      </c>
      <c r="E5" s="13" t="str">
        <f>VLOOKUP(A5,'[1]liste inscrits'!$A$4:$F$63,5,FALSE)</f>
        <v>U13</v>
      </c>
      <c r="F5" s="13" t="str">
        <f>VLOOKUP(A5,'[1]liste inscrits'!$A$4:$F$63,6,FALSE)</f>
        <v>CS FECLAZ</v>
      </c>
      <c r="G5" s="15">
        <v>4.1666666666666664E-2</v>
      </c>
      <c r="H5" s="15">
        <v>0.72499999999999998</v>
      </c>
      <c r="I5" s="11">
        <v>2</v>
      </c>
      <c r="J5" s="16"/>
      <c r="K5" s="15">
        <v>0.68333333333333324</v>
      </c>
      <c r="L5" s="17">
        <v>34</v>
      </c>
    </row>
    <row r="6" spans="1:12" ht="15.75" x14ac:dyDescent="0.25">
      <c r="A6" s="14">
        <v>4</v>
      </c>
      <c r="B6" s="12" t="str">
        <f>VLOOKUP(A6,'[1]liste inscrits'!$A$4:$F$63,2,FALSE)</f>
        <v>VOLLUET</v>
      </c>
      <c r="C6" s="12" t="str">
        <f>VLOOKUP(A6,'[1]liste inscrits'!$A$4:$F$63,3,FALSE)</f>
        <v>Amaury</v>
      </c>
      <c r="D6" s="13" t="str">
        <f>VLOOKUP(A6,'[1]liste inscrits'!$A$4:$F$63,4,FALSE)</f>
        <v>Male</v>
      </c>
      <c r="E6" s="13" t="str">
        <f>VLOOKUP(A6,'[1]liste inscrits'!$A$4:$F$63,5,FALSE)</f>
        <v>U13</v>
      </c>
      <c r="F6" s="13" t="str">
        <f>VLOOKUP(A6,'[1]liste inscrits'!$A$4:$F$63,6,FALSE)</f>
        <v>BSN</v>
      </c>
      <c r="G6" s="18">
        <v>6.25E-2</v>
      </c>
      <c r="H6" s="18">
        <v>0.70277777777777783</v>
      </c>
      <c r="I6" s="14">
        <v>1</v>
      </c>
      <c r="J6" s="16" t="s">
        <v>20</v>
      </c>
      <c r="K6" s="18">
        <v>0.61944444444444446</v>
      </c>
      <c r="L6" s="17">
        <v>18</v>
      </c>
    </row>
    <row r="7" spans="1:12" ht="15.75" x14ac:dyDescent="0.25">
      <c r="A7" s="11">
        <v>5</v>
      </c>
      <c r="B7" s="12" t="str">
        <f>VLOOKUP(A7,'[1]liste inscrits'!$A$4:$F$63,2,FALSE)</f>
        <v>RAT-PATRON</v>
      </c>
      <c r="C7" s="12" t="str">
        <f>VLOOKUP(A7,'[1]liste inscrits'!$A$4:$F$63,3,FALSE)</f>
        <v>MARION</v>
      </c>
      <c r="D7" s="13" t="str">
        <f>VLOOKUP(A7,'[1]liste inscrits'!$A$4:$F$63,4,FALSE)</f>
        <v>Female</v>
      </c>
      <c r="E7" s="13" t="str">
        <f>VLOOKUP(A7,'[1]liste inscrits'!$A$4:$F$63,5,FALSE)</f>
        <v>U13</v>
      </c>
      <c r="F7" s="13" t="str">
        <f>VLOOKUP(A7,'[1]liste inscrits'!$A$4:$F$63,6,FALSE)</f>
        <v>CS FECLAZ</v>
      </c>
      <c r="G7" s="15">
        <v>8.3333333333333329E-2</v>
      </c>
      <c r="H7" s="15">
        <v>0.82361111111111107</v>
      </c>
      <c r="I7" s="11">
        <v>8</v>
      </c>
      <c r="J7" s="19" t="s">
        <v>20</v>
      </c>
      <c r="K7" s="15">
        <v>0.71944444444444444</v>
      </c>
      <c r="L7" s="17">
        <v>42</v>
      </c>
    </row>
    <row r="8" spans="1:12" ht="15.75" x14ac:dyDescent="0.25">
      <c r="A8" s="14">
        <v>6</v>
      </c>
      <c r="B8" s="12" t="str">
        <f>VLOOKUP(A8,'[1]liste inscrits'!$A$4:$F$63,2,FALSE)</f>
        <v>BAL</v>
      </c>
      <c r="C8" s="12" t="str">
        <f>VLOOKUP(A8,'[1]liste inscrits'!$A$4:$F$63,3,FALSE)</f>
        <v>Manon</v>
      </c>
      <c r="D8" s="13" t="str">
        <f>VLOOKUP(A8,'[1]liste inscrits'!$A$4:$F$63,4,FALSE)</f>
        <v>Female</v>
      </c>
      <c r="E8" s="13" t="str">
        <f>VLOOKUP(A8,'[1]liste inscrits'!$A$4:$F$63,5,FALSE)</f>
        <v>U13</v>
      </c>
      <c r="F8" s="13" t="str">
        <f>VLOOKUP(A8,'[1]liste inscrits'!$A$4:$F$63,6,FALSE)</f>
        <v>CS FECLAZ</v>
      </c>
      <c r="G8" s="18">
        <v>0.10416666666666667</v>
      </c>
      <c r="H8" s="14" t="s">
        <v>21</v>
      </c>
      <c r="I8" s="14">
        <v>2</v>
      </c>
      <c r="J8" s="16"/>
      <c r="K8" s="18">
        <v>0.63611111111111118</v>
      </c>
      <c r="L8" s="17" t="s">
        <v>22</v>
      </c>
    </row>
    <row r="9" spans="1:12" ht="15.75" x14ac:dyDescent="0.25">
      <c r="A9" s="11">
        <v>7</v>
      </c>
      <c r="B9" s="12" t="str">
        <f>VLOOKUP(A9,'[1]liste inscrits'!$A$4:$F$63,2,FALSE)</f>
        <v>Martinet</v>
      </c>
      <c r="C9" s="12" t="str">
        <f>VLOOKUP(A9,'[1]liste inscrits'!$A$4:$F$63,3,FALSE)</f>
        <v>Noémie</v>
      </c>
      <c r="D9" s="13" t="str">
        <f>VLOOKUP(A9,'[1]liste inscrits'!$A$4:$F$63,4,FALSE)</f>
        <v>Female</v>
      </c>
      <c r="E9" s="13" t="str">
        <f>VLOOKUP(A9,'[1]liste inscrits'!$A$4:$F$63,5,FALSE)</f>
        <v>U13</v>
      </c>
      <c r="F9" s="13" t="str">
        <f>VLOOKUP(A9,'[1]liste inscrits'!$A$4:$F$63,6,FALSE)</f>
        <v>CS FECLAZ</v>
      </c>
      <c r="G9" s="15">
        <v>0.125</v>
      </c>
      <c r="H9" s="15">
        <v>0.81666666666666676</v>
      </c>
      <c r="I9" s="11">
        <v>1</v>
      </c>
      <c r="J9" s="16"/>
      <c r="K9" s="15">
        <v>0.69166666666666676</v>
      </c>
      <c r="L9" s="17">
        <v>39</v>
      </c>
    </row>
    <row r="10" spans="1:12" ht="15.75" x14ac:dyDescent="0.25">
      <c r="A10" s="14">
        <v>8</v>
      </c>
      <c r="B10" s="12" t="str">
        <f>VLOOKUP(A10,'[1]liste inscrits'!$A$4:$F$63,2,FALSE)</f>
        <v>CAVIGLIA</v>
      </c>
      <c r="C10" s="12" t="str">
        <f>VLOOKUP(A10,'[1]liste inscrits'!$A$4:$F$63,3,FALSE)</f>
        <v>Quentin</v>
      </c>
      <c r="D10" s="13" t="str">
        <f>VLOOKUP(A10,'[1]liste inscrits'!$A$4:$F$63,4,FALSE)</f>
        <v>Male</v>
      </c>
      <c r="E10" s="13" t="str">
        <f>VLOOKUP(A10,'[1]liste inscrits'!$A$4:$F$63,5,FALSE)</f>
        <v>U13</v>
      </c>
      <c r="F10" s="13" t="str">
        <f>VLOOKUP(A10,'[1]liste inscrits'!$A$4:$F$63,6,FALSE)</f>
        <v>CS FECLAZ</v>
      </c>
      <c r="G10" s="18">
        <v>0.14583333333333334</v>
      </c>
      <c r="H10" s="18">
        <v>0.69027777777777777</v>
      </c>
      <c r="I10" s="14">
        <v>2</v>
      </c>
      <c r="J10" s="16"/>
      <c r="K10" s="18">
        <v>0.5444444444444444</v>
      </c>
      <c r="L10" s="17">
        <v>3</v>
      </c>
    </row>
    <row r="11" spans="1:12" ht="15.75" x14ac:dyDescent="0.25">
      <c r="A11" s="11">
        <v>9</v>
      </c>
      <c r="B11" s="12" t="str">
        <f>VLOOKUP(A11,'[1]liste inscrits'!$A$4:$F$63,2,FALSE)</f>
        <v>VITRAT</v>
      </c>
      <c r="C11" s="12" t="str">
        <f>VLOOKUP(A11,'[1]liste inscrits'!$A$4:$F$63,3,FALSE)</f>
        <v>Hugo</v>
      </c>
      <c r="D11" s="13" t="str">
        <f>VLOOKUP(A11,'[1]liste inscrits'!$A$4:$F$63,4,FALSE)</f>
        <v>Male</v>
      </c>
      <c r="E11" s="13" t="str">
        <f>VLOOKUP(A11,'[1]liste inscrits'!$A$4:$F$63,5,FALSE)</f>
        <v>U13</v>
      </c>
      <c r="F11" s="13" t="str">
        <f>VLOOKUP(A11,'[1]liste inscrits'!$A$4:$F$63,6,FALSE)</f>
        <v>BSN</v>
      </c>
      <c r="G11" s="15">
        <v>0.16666666666666666</v>
      </c>
      <c r="H11" s="15">
        <v>0.7284722222222223</v>
      </c>
      <c r="I11" s="11">
        <v>2</v>
      </c>
      <c r="J11" s="16"/>
      <c r="K11" s="15">
        <v>0.56180555555555556</v>
      </c>
      <c r="L11" s="17">
        <v>5</v>
      </c>
    </row>
    <row r="12" spans="1:12" ht="15.75" x14ac:dyDescent="0.25">
      <c r="A12" s="14">
        <v>10</v>
      </c>
      <c r="B12" s="12" t="str">
        <f>VLOOKUP(A12,'[1]liste inscrits'!$A$4:$F$63,2,FALSE)</f>
        <v>RAVBEL</v>
      </c>
      <c r="C12" s="12" t="str">
        <f>VLOOKUP(A12,'[1]liste inscrits'!$A$4:$F$63,3,FALSE)</f>
        <v xml:space="preserve">Jules </v>
      </c>
      <c r="D12" s="13" t="str">
        <f>VLOOKUP(A12,'[1]liste inscrits'!$A$4:$F$63,4,FALSE)</f>
        <v>Male</v>
      </c>
      <c r="E12" s="13" t="str">
        <f>VLOOKUP(A12,'[1]liste inscrits'!$A$4:$F$63,5,FALSE)</f>
        <v>U13</v>
      </c>
      <c r="F12" s="13" t="str">
        <f>VLOOKUP(A12,'[1]liste inscrits'!$A$4:$F$63,6,FALSE)</f>
        <v>BSN</v>
      </c>
      <c r="G12" s="18">
        <v>0.1875</v>
      </c>
      <c r="H12" s="18">
        <v>0.84583333333333333</v>
      </c>
      <c r="I12" s="14">
        <v>0</v>
      </c>
      <c r="J12" s="16"/>
      <c r="K12" s="18">
        <v>0.65833333333333333</v>
      </c>
      <c r="L12" s="17" t="s">
        <v>23</v>
      </c>
    </row>
    <row r="13" spans="1:12" ht="15.75" x14ac:dyDescent="0.25">
      <c r="A13" s="11">
        <v>11</v>
      </c>
      <c r="B13" s="12" t="str">
        <f>VLOOKUP(A13,'[1]liste inscrits'!$A$4:$F$63,2,FALSE)</f>
        <v>TUTTINO</v>
      </c>
      <c r="C13" s="12" t="str">
        <f>VLOOKUP(A13,'[1]liste inscrits'!$A$4:$F$63,3,FALSE)</f>
        <v>Samuel</v>
      </c>
      <c r="D13" s="13" t="str">
        <f>VLOOKUP(A13,'[1]liste inscrits'!$A$4:$F$63,4,FALSE)</f>
        <v>Male</v>
      </c>
      <c r="E13" s="13" t="str">
        <f>VLOOKUP(A13,'[1]liste inscrits'!$A$4:$F$63,5,FALSE)</f>
        <v>U13</v>
      </c>
      <c r="F13" s="13" t="str">
        <f>VLOOKUP(A13,'[1]liste inscrits'!$A$4:$F$63,6,FALSE)</f>
        <v>BSN</v>
      </c>
      <c r="G13" s="15">
        <v>0.20833333333333334</v>
      </c>
      <c r="H13" s="15">
        <v>0.78263888888888899</v>
      </c>
      <c r="I13" s="11">
        <v>0</v>
      </c>
      <c r="J13" s="16"/>
      <c r="K13" s="15">
        <v>0.57430555555555551</v>
      </c>
      <c r="L13" s="17">
        <v>7</v>
      </c>
    </row>
    <row r="14" spans="1:12" ht="15.75" x14ac:dyDescent="0.25">
      <c r="A14" s="14">
        <v>12</v>
      </c>
      <c r="B14" s="12" t="str">
        <f>VLOOKUP(A14,'[1]liste inscrits'!$A$4:$F$63,2,FALSE)</f>
        <v>RENAUD</v>
      </c>
      <c r="C14" s="12" t="str">
        <f>VLOOKUP(A14,'[1]liste inscrits'!$A$4:$F$63,3,FALSE)</f>
        <v>Léon</v>
      </c>
      <c r="D14" s="13" t="str">
        <f>VLOOKUP(A14,'[1]liste inscrits'!$A$4:$F$63,4,FALSE)</f>
        <v>Male</v>
      </c>
      <c r="E14" s="13" t="str">
        <f>VLOOKUP(A14,'[1]liste inscrits'!$A$4:$F$63,5,FALSE)</f>
        <v>U13</v>
      </c>
      <c r="F14" s="13" t="str">
        <f>VLOOKUP(A14,'[1]liste inscrits'!$A$4:$F$63,6,FALSE)</f>
        <v>CS FECLAZ</v>
      </c>
      <c r="G14" s="15">
        <v>0.22916666666666666</v>
      </c>
      <c r="H14" s="15">
        <v>0.98819444444444438</v>
      </c>
      <c r="I14" s="11">
        <v>4</v>
      </c>
      <c r="J14" s="14"/>
      <c r="K14" s="15">
        <v>0.75902777777777775</v>
      </c>
      <c r="L14" s="17">
        <v>46</v>
      </c>
    </row>
    <row r="15" spans="1:12" ht="15.75" x14ac:dyDescent="0.25">
      <c r="A15" s="14">
        <v>13</v>
      </c>
      <c r="B15" s="12" t="str">
        <f>VLOOKUP(A15,'[1]liste inscrits'!$A$4:$F$63,2,FALSE)</f>
        <v>Claus--Waz</v>
      </c>
      <c r="C15" s="12" t="str">
        <f>VLOOKUP(A15,'[1]liste inscrits'!$A$4:$F$63,3,FALSE)</f>
        <v>Valentin</v>
      </c>
      <c r="D15" s="13" t="str">
        <f>VLOOKUP(A15,'[1]liste inscrits'!$A$4:$F$63,4,FALSE)</f>
        <v>Male</v>
      </c>
      <c r="E15" s="13" t="str">
        <f>VLOOKUP(A15,'[1]liste inscrits'!$A$4:$F$63,5,FALSE)</f>
        <v>U13</v>
      </c>
      <c r="F15" s="13" t="str">
        <f>VLOOKUP(A15,'[1]liste inscrits'!$A$4:$F$63,6,FALSE)</f>
        <v>CS FECLAZ</v>
      </c>
      <c r="G15" s="18">
        <v>0.25</v>
      </c>
      <c r="H15" s="18">
        <v>0.9868055555555556</v>
      </c>
      <c r="I15" s="14">
        <v>7</v>
      </c>
      <c r="J15" s="14"/>
      <c r="K15" s="18">
        <v>0.7368055555555556</v>
      </c>
      <c r="L15" s="17">
        <v>43</v>
      </c>
    </row>
    <row r="16" spans="1:12" ht="15.75" x14ac:dyDescent="0.25">
      <c r="A16" s="11">
        <v>14</v>
      </c>
      <c r="B16" s="12" t="str">
        <f>VLOOKUP(A16,'[1]liste inscrits'!$A$4:$F$63,2,FALSE)</f>
        <v>Godignon</v>
      </c>
      <c r="C16" s="12" t="str">
        <f>VLOOKUP(A16,'[1]liste inscrits'!$A$4:$F$63,3,FALSE)</f>
        <v>Lubin</v>
      </c>
      <c r="D16" s="13" t="str">
        <f>VLOOKUP(A16,'[1]liste inscrits'!$A$4:$F$63,4,FALSE)</f>
        <v>Male</v>
      </c>
      <c r="E16" s="13" t="str">
        <f>VLOOKUP(A16,'[1]liste inscrits'!$A$4:$F$63,5,FALSE)</f>
        <v>U13</v>
      </c>
      <c r="F16" s="13" t="str">
        <f>VLOOKUP(A16,'[1]liste inscrits'!$A$4:$F$63,6,FALSE)</f>
        <v>CS FECLAZ</v>
      </c>
      <c r="G16" s="15">
        <v>0.27083333333333331</v>
      </c>
      <c r="H16" s="15">
        <v>0.94236111111111109</v>
      </c>
      <c r="I16" s="11">
        <v>6</v>
      </c>
      <c r="J16" s="14"/>
      <c r="K16" s="15">
        <v>0.67152777777777783</v>
      </c>
      <c r="L16" s="17">
        <v>33</v>
      </c>
    </row>
    <row r="17" spans="1:12" ht="15.75" x14ac:dyDescent="0.25">
      <c r="A17" s="14">
        <v>15</v>
      </c>
      <c r="B17" s="12" t="str">
        <f>VLOOKUP(A17,'[1]liste inscrits'!$A$4:$F$63,2,FALSE)</f>
        <v>nauche</v>
      </c>
      <c r="C17" s="12" t="str">
        <f>VLOOKUP(A17,'[1]liste inscrits'!$A$4:$F$63,3,FALSE)</f>
        <v>armand</v>
      </c>
      <c r="D17" s="13" t="str">
        <f>VLOOKUP(A17,'[1]liste inscrits'!$A$4:$F$63,4,FALSE)</f>
        <v>Male</v>
      </c>
      <c r="E17" s="13" t="str">
        <f>VLOOKUP(A17,'[1]liste inscrits'!$A$4:$F$63,5,FALSE)</f>
        <v>U13</v>
      </c>
      <c r="F17" s="13" t="str">
        <f>VLOOKUP(A17,'[1]liste inscrits'!$A$4:$F$63,6,FALSE)</f>
        <v>CS FECLAZ</v>
      </c>
      <c r="G17" s="18">
        <v>0.29166666666666669</v>
      </c>
      <c r="H17" s="18">
        <v>0.95208333333333339</v>
      </c>
      <c r="I17" s="14">
        <v>6</v>
      </c>
      <c r="J17" s="14"/>
      <c r="K17" s="18">
        <v>0.66041666666666665</v>
      </c>
      <c r="L17" s="17">
        <v>31</v>
      </c>
    </row>
    <row r="18" spans="1:12" ht="15.75" x14ac:dyDescent="0.25">
      <c r="A18" s="11">
        <v>16</v>
      </c>
      <c r="B18" s="12" t="str">
        <f>VLOOKUP(A18,'[1]liste inscrits'!$A$4:$F$63,2,FALSE)</f>
        <v>kessler</v>
      </c>
      <c r="C18" s="12" t="str">
        <f>VLOOKUP(A18,'[1]liste inscrits'!$A$4:$F$63,3,FALSE)</f>
        <v>Célian</v>
      </c>
      <c r="D18" s="13" t="str">
        <f>VLOOKUP(A18,'[1]liste inscrits'!$A$4:$F$63,4,FALSE)</f>
        <v>Male</v>
      </c>
      <c r="E18" s="13" t="str">
        <f>VLOOKUP(A18,'[1]liste inscrits'!$A$4:$F$63,5,FALSE)</f>
        <v>U13</v>
      </c>
      <c r="F18" s="13" t="str">
        <f>VLOOKUP(A18,'[1]liste inscrits'!$A$4:$F$63,6,FALSE)</f>
        <v>CS FECLAZ</v>
      </c>
      <c r="G18" s="15">
        <v>0.3125</v>
      </c>
      <c r="H18" s="20">
        <v>1.1569444444444443</v>
      </c>
      <c r="I18" s="11">
        <v>4</v>
      </c>
      <c r="J18" s="14"/>
      <c r="K18" s="15">
        <v>0.82361111111111107</v>
      </c>
      <c r="L18" s="17">
        <v>51</v>
      </c>
    </row>
    <row r="19" spans="1:12" ht="15.75" x14ac:dyDescent="0.25">
      <c r="A19" s="14">
        <v>17</v>
      </c>
      <c r="B19" s="12" t="str">
        <f>VLOOKUP(A19,'[1]liste inscrits'!$A$4:$F$63,2,FALSE)</f>
        <v>Drouzy-Stucker</v>
      </c>
      <c r="C19" s="12" t="str">
        <f>VLOOKUP(A19,'[1]liste inscrits'!$A$4:$F$63,3,FALSE)</f>
        <v>Clémentin</v>
      </c>
      <c r="D19" s="13" t="str">
        <f>VLOOKUP(A19,'[1]liste inscrits'!$A$4:$F$63,4,FALSE)</f>
        <v>Male</v>
      </c>
      <c r="E19" s="13" t="str">
        <f>VLOOKUP(A19,'[1]liste inscrits'!$A$4:$F$63,5,FALSE)</f>
        <v>U13</v>
      </c>
      <c r="F19" s="13" t="str">
        <f>VLOOKUP(A19,'[1]liste inscrits'!$A$4:$F$63,6,FALSE)</f>
        <v>CS FECLAZ</v>
      </c>
      <c r="G19" s="18">
        <v>0.33333333333333331</v>
      </c>
      <c r="H19" s="21">
        <v>1.0180555555555555</v>
      </c>
      <c r="I19" s="14">
        <v>4</v>
      </c>
      <c r="J19" s="14"/>
      <c r="K19" s="18">
        <v>0.68472222222222223</v>
      </c>
      <c r="L19" s="17">
        <v>36</v>
      </c>
    </row>
    <row r="20" spans="1:12" ht="15.75" x14ac:dyDescent="0.25">
      <c r="A20" s="11">
        <v>18</v>
      </c>
      <c r="B20" s="12" t="str">
        <f>VLOOKUP(A20,'[1]liste inscrits'!$A$4:$F$63,2,FALSE)</f>
        <v>Dal-Toe</v>
      </c>
      <c r="C20" s="12" t="str">
        <f>VLOOKUP(A20,'[1]liste inscrits'!$A$4:$F$63,3,FALSE)</f>
        <v>Noé</v>
      </c>
      <c r="D20" s="13" t="str">
        <f>VLOOKUP(A20,'[1]liste inscrits'!$A$4:$F$63,4,FALSE)</f>
        <v>Male</v>
      </c>
      <c r="E20" s="13" t="str">
        <f>VLOOKUP(A20,'[1]liste inscrits'!$A$4:$F$63,5,FALSE)</f>
        <v>U13</v>
      </c>
      <c r="F20" s="13" t="str">
        <f>VLOOKUP(A20,'[1]liste inscrits'!$A$4:$F$63,6,FALSE)</f>
        <v>CS FECLAZ</v>
      </c>
      <c r="G20" s="15">
        <v>0</v>
      </c>
      <c r="H20" s="15">
        <v>0.87222222222222223</v>
      </c>
      <c r="I20" s="11">
        <v>9</v>
      </c>
      <c r="J20" s="16"/>
      <c r="K20" s="15">
        <v>0.87222222222222223</v>
      </c>
      <c r="L20" s="17">
        <v>53</v>
      </c>
    </row>
    <row r="21" spans="1:12" ht="15.75" x14ac:dyDescent="0.25">
      <c r="A21" s="14">
        <v>19</v>
      </c>
      <c r="B21" s="12" t="str">
        <f>VLOOKUP(A21,'[1]liste inscrits'!$A$4:$F$63,2,FALSE)</f>
        <v>SGAROS - - ROHMER</v>
      </c>
      <c r="C21" s="12" t="str">
        <f>VLOOKUP(A21,'[1]liste inscrits'!$A$4:$F$63,3,FALSE)</f>
        <v>Pauline</v>
      </c>
      <c r="D21" s="13" t="str">
        <f>VLOOKUP(A21,'[1]liste inscrits'!$A$4:$F$63,4,FALSE)</f>
        <v>Female</v>
      </c>
      <c r="E21" s="13" t="str">
        <f>VLOOKUP(A21,'[1]liste inscrits'!$A$4:$F$63,5,FALSE)</f>
        <v>U13</v>
      </c>
      <c r="F21" s="13" t="str">
        <f>VLOOKUP(A21,'[1]liste inscrits'!$A$4:$F$63,6,FALSE)</f>
        <v>CS FECLAZ</v>
      </c>
      <c r="G21" s="18">
        <v>2.0833333333333332E-2</v>
      </c>
      <c r="H21" s="18">
        <v>0.65694444444444444</v>
      </c>
      <c r="I21" s="14">
        <v>2</v>
      </c>
      <c r="J21" s="16"/>
      <c r="K21" s="18">
        <v>0.63611111111111118</v>
      </c>
      <c r="L21" s="17" t="s">
        <v>22</v>
      </c>
    </row>
    <row r="22" spans="1:12" ht="15.75" x14ac:dyDescent="0.25">
      <c r="A22" s="11">
        <v>20</v>
      </c>
      <c r="B22" s="12" t="str">
        <f>VLOOKUP(A22,'[1]liste inscrits'!$A$4:$F$63,2,FALSE)</f>
        <v>KEMBELLEC</v>
      </c>
      <c r="C22" s="12" t="str">
        <f>VLOOKUP(A22,'[1]liste inscrits'!$A$4:$F$63,3,FALSE)</f>
        <v>Lilian</v>
      </c>
      <c r="D22" s="13" t="str">
        <f>VLOOKUP(A22,'[1]liste inscrits'!$A$4:$F$63,4,FALSE)</f>
        <v>Male</v>
      </c>
      <c r="E22" s="13" t="str">
        <f>VLOOKUP(A22,'[1]liste inscrits'!$A$4:$F$63,5,FALSE)</f>
        <v>U13</v>
      </c>
      <c r="F22" s="13" t="str">
        <f>VLOOKUP(A22,'[1]liste inscrits'!$A$4:$F$63,6,FALSE)</f>
        <v>CS FECLAZ</v>
      </c>
      <c r="G22" s="15">
        <v>4.1666666666666664E-2</v>
      </c>
      <c r="H22" s="15">
        <v>0.57222222222222219</v>
      </c>
      <c r="I22" s="11">
        <v>0</v>
      </c>
      <c r="J22" s="16"/>
      <c r="K22" s="15">
        <v>0.53055555555555556</v>
      </c>
      <c r="L22" s="17">
        <v>2</v>
      </c>
    </row>
    <row r="23" spans="1:12" ht="15.75" x14ac:dyDescent="0.25">
      <c r="A23" s="14">
        <v>21</v>
      </c>
      <c r="B23" s="12" t="str">
        <f>VLOOKUP(A23,'[1]liste inscrits'!$A$4:$F$63,2,FALSE)</f>
        <v>Hellé</v>
      </c>
      <c r="C23" s="12" t="str">
        <f>VLOOKUP(A23,'[1]liste inscrits'!$A$4:$F$63,3,FALSE)</f>
        <v>Max-Emilien</v>
      </c>
      <c r="D23" s="13" t="str">
        <f>VLOOKUP(A23,'[1]liste inscrits'!$A$4:$F$63,4,FALSE)</f>
        <v>Male</v>
      </c>
      <c r="E23" s="13" t="str">
        <f>VLOOKUP(A23,'[1]liste inscrits'!$A$4:$F$63,5,FALSE)</f>
        <v>U13</v>
      </c>
      <c r="F23" s="13" t="str">
        <f>VLOOKUP(A23,'[1]liste inscrits'!$A$4:$F$63,6,FALSE)</f>
        <v>CS FECLAZ</v>
      </c>
      <c r="G23" s="18">
        <v>6.25E-2</v>
      </c>
      <c r="H23" s="18">
        <v>0.75069444444444444</v>
      </c>
      <c r="I23" s="14">
        <v>6</v>
      </c>
      <c r="J23" s="16"/>
      <c r="K23" s="18">
        <v>0.68819444444444444</v>
      </c>
      <c r="L23" s="17">
        <v>38</v>
      </c>
    </row>
    <row r="24" spans="1:12" ht="15.75" x14ac:dyDescent="0.25">
      <c r="A24" s="11">
        <v>22</v>
      </c>
      <c r="B24" s="12" t="str">
        <f>VLOOKUP(A24,'[1]liste inscrits'!$A$4:$F$63,2,FALSE)</f>
        <v>PRELLE</v>
      </c>
      <c r="C24" s="12" t="str">
        <f>VLOOKUP(A24,'[1]liste inscrits'!$A$4:$F$63,3,FALSE)</f>
        <v>ANTOINE</v>
      </c>
      <c r="D24" s="13" t="str">
        <f>VLOOKUP(A24,'[1]liste inscrits'!$A$4:$F$63,4,FALSE)</f>
        <v>Male</v>
      </c>
      <c r="E24" s="13" t="str">
        <f>VLOOKUP(A24,'[1]liste inscrits'!$A$4:$F$63,5,FALSE)</f>
        <v>U13</v>
      </c>
      <c r="F24" s="13" t="str">
        <f>VLOOKUP(A24,'[1]liste inscrits'!$A$4:$F$63,6,FALSE)</f>
        <v>CS FECLAZ</v>
      </c>
      <c r="G24" s="15">
        <v>8.3333333333333329E-2</v>
      </c>
      <c r="H24" s="15">
        <v>0.86111111111111116</v>
      </c>
      <c r="I24" s="11">
        <v>4</v>
      </c>
      <c r="J24" s="16"/>
      <c r="K24" s="15">
        <v>0.77777777777777779</v>
      </c>
      <c r="L24" s="17">
        <v>50</v>
      </c>
    </row>
    <row r="25" spans="1:12" ht="15.75" x14ac:dyDescent="0.25">
      <c r="A25" s="14">
        <v>23</v>
      </c>
      <c r="B25" s="12" t="str">
        <f>VLOOKUP(A25,'[1]liste inscrits'!$A$4:$F$63,2,FALSE)</f>
        <v>Thomas</v>
      </c>
      <c r="C25" s="12" t="str">
        <f>VLOOKUP(A25,'[1]liste inscrits'!$A$4:$F$63,3,FALSE)</f>
        <v>Elouan</v>
      </c>
      <c r="D25" s="13" t="str">
        <f>VLOOKUP(A25,'[1]liste inscrits'!$A$4:$F$63,4,FALSE)</f>
        <v>Male</v>
      </c>
      <c r="E25" s="13" t="str">
        <f>VLOOKUP(A25,'[1]liste inscrits'!$A$4:$F$63,5,FALSE)</f>
        <v>U13</v>
      </c>
      <c r="F25" s="13" t="str">
        <f>VLOOKUP(A25,'[1]liste inscrits'!$A$4:$F$63,6,FALSE)</f>
        <v>CS FECLAZ</v>
      </c>
      <c r="G25" s="18">
        <v>0.10416666666666667</v>
      </c>
      <c r="H25" s="18">
        <v>0.82152777777777775</v>
      </c>
      <c r="I25" s="14">
        <v>4</v>
      </c>
      <c r="J25" s="16"/>
      <c r="K25" s="18">
        <v>0.71736111111111101</v>
      </c>
      <c r="L25" s="17">
        <v>41</v>
      </c>
    </row>
    <row r="26" spans="1:12" ht="15.75" x14ac:dyDescent="0.25">
      <c r="A26" s="11">
        <v>24</v>
      </c>
      <c r="B26" s="12" t="str">
        <f>VLOOKUP(A26,'[1]liste inscrits'!$A$4:$F$63,2,FALSE)</f>
        <v>CHOLLAT</v>
      </c>
      <c r="C26" s="12" t="str">
        <f>VLOOKUP(A26,'[1]liste inscrits'!$A$4:$F$63,3,FALSE)</f>
        <v>Louise</v>
      </c>
      <c r="D26" s="13" t="str">
        <f>VLOOKUP(A26,'[1]liste inscrits'!$A$4:$F$63,4,FALSE)</f>
        <v>Female</v>
      </c>
      <c r="E26" s="13" t="str">
        <f>VLOOKUP(A26,'[1]liste inscrits'!$A$4:$F$63,5,FALSE)</f>
        <v>U13</v>
      </c>
      <c r="F26" s="13" t="str">
        <f>VLOOKUP(A26,'[1]liste inscrits'!$A$4:$F$63,6,FALSE)</f>
        <v>CS FECLAZ</v>
      </c>
      <c r="G26" s="15">
        <v>0.125</v>
      </c>
      <c r="H26" s="15">
        <v>0.74583333333333324</v>
      </c>
      <c r="I26" s="11">
        <v>3</v>
      </c>
      <c r="J26" s="16"/>
      <c r="K26" s="15">
        <v>0.62083333333333335</v>
      </c>
      <c r="L26" s="17">
        <v>19</v>
      </c>
    </row>
    <row r="27" spans="1:12" ht="15.75" x14ac:dyDescent="0.25">
      <c r="A27" s="14">
        <v>25</v>
      </c>
      <c r="B27" s="12" t="str">
        <f>VLOOKUP(A27,'[1]liste inscrits'!$A$4:$F$63,2,FALSE)</f>
        <v>Radici</v>
      </c>
      <c r="C27" s="12" t="str">
        <f>VLOOKUP(A27,'[1]liste inscrits'!$A$4:$F$63,3,FALSE)</f>
        <v>Louanne</v>
      </c>
      <c r="D27" s="13" t="str">
        <f>VLOOKUP(A27,'[1]liste inscrits'!$A$4:$F$63,4,FALSE)</f>
        <v>Female</v>
      </c>
      <c r="E27" s="13" t="str">
        <f>VLOOKUP(A27,'[1]liste inscrits'!$A$4:$F$63,5,FALSE)</f>
        <v>U13</v>
      </c>
      <c r="F27" s="13" t="str">
        <f>VLOOKUP(A27,'[1]liste inscrits'!$A$4:$F$63,6,FALSE)</f>
        <v>CS FECLAZ</v>
      </c>
      <c r="G27" s="18">
        <v>0.14583333333333334</v>
      </c>
      <c r="H27" s="18">
        <v>0.82986111111111116</v>
      </c>
      <c r="I27" s="14">
        <v>3</v>
      </c>
      <c r="J27" s="16"/>
      <c r="K27" s="18">
        <v>0.68402777777777779</v>
      </c>
      <c r="L27" s="17">
        <v>35</v>
      </c>
    </row>
    <row r="28" spans="1:12" ht="15.75" x14ac:dyDescent="0.25">
      <c r="A28" s="14">
        <v>26</v>
      </c>
      <c r="B28" s="12" t="str">
        <f>VLOOKUP(A28,'[1]liste inscrits'!$A$4:$F$63,2,FALSE)</f>
        <v>AMIOT</v>
      </c>
      <c r="C28" s="12" t="str">
        <f>VLOOKUP(A28,'[1]liste inscrits'!$A$4:$F$63,3,FALSE)</f>
        <v>Paul</v>
      </c>
      <c r="D28" s="13" t="str">
        <f>VLOOKUP(A28,'[1]liste inscrits'!$A$4:$F$63,4,FALSE)</f>
        <v>Male</v>
      </c>
      <c r="E28" s="13" t="str">
        <f>VLOOKUP(A28,'[1]liste inscrits'!$A$4:$F$63,5,FALSE)</f>
        <v>U13</v>
      </c>
      <c r="F28" s="13" t="str">
        <f>VLOOKUP(A28,'[1]liste inscrits'!$A$4:$F$63,6,FALSE)</f>
        <v>BSN</v>
      </c>
      <c r="G28" s="15">
        <v>0.16666666666666666</v>
      </c>
      <c r="H28" s="15">
        <v>0.77361111111111114</v>
      </c>
      <c r="I28" s="11">
        <v>2</v>
      </c>
      <c r="J28" s="16"/>
      <c r="K28" s="15">
        <v>0.6069444444444444</v>
      </c>
      <c r="L28" s="17">
        <v>12</v>
      </c>
    </row>
    <row r="29" spans="1:12" ht="15.75" x14ac:dyDescent="0.25">
      <c r="A29" s="14">
        <v>27</v>
      </c>
      <c r="B29" s="12" t="str">
        <f>VLOOKUP(A29,'[1]liste inscrits'!$A$4:$F$63,2,FALSE)</f>
        <v>VIGNEAU</v>
      </c>
      <c r="C29" s="12" t="str">
        <f>VLOOKUP(A29,'[1]liste inscrits'!$A$4:$F$63,3,FALSE)</f>
        <v>Parys</v>
      </c>
      <c r="D29" s="13" t="str">
        <f>VLOOKUP(A29,'[1]liste inscrits'!$A$4:$F$63,4,FALSE)</f>
        <v>Male</v>
      </c>
      <c r="E29" s="13" t="str">
        <f>VLOOKUP(A29,'[1]liste inscrits'!$A$4:$F$63,5,FALSE)</f>
        <v>U13</v>
      </c>
      <c r="F29" s="13" t="str">
        <f>VLOOKUP(A29,'[1]liste inscrits'!$A$4:$F$63,6,FALSE)</f>
        <v>BSN</v>
      </c>
      <c r="G29" s="18">
        <v>0.1875</v>
      </c>
      <c r="H29" s="18">
        <v>0.8125</v>
      </c>
      <c r="I29" s="14">
        <v>1</v>
      </c>
      <c r="J29" s="16"/>
      <c r="K29" s="18">
        <v>0.625</v>
      </c>
      <c r="L29" s="17">
        <v>21</v>
      </c>
    </row>
    <row r="30" spans="1:12" ht="15.75" x14ac:dyDescent="0.25">
      <c r="A30" s="11">
        <v>28</v>
      </c>
      <c r="B30" s="12" t="str">
        <f>VLOOKUP(A30,'[1]liste inscrits'!$A$4:$F$63,2,FALSE)</f>
        <v>Martinet</v>
      </c>
      <c r="C30" s="12" t="str">
        <f>VLOOKUP(A30,'[1]liste inscrits'!$A$4:$F$63,3,FALSE)</f>
        <v>Anaïs</v>
      </c>
      <c r="D30" s="13" t="str">
        <f>VLOOKUP(A30,'[1]liste inscrits'!$A$4:$F$63,4,FALSE)</f>
        <v>Female</v>
      </c>
      <c r="E30" s="13" t="str">
        <f>VLOOKUP(A30,'[1]liste inscrits'!$A$4:$F$63,5,FALSE)</f>
        <v>U13</v>
      </c>
      <c r="F30" s="13" t="str">
        <f>VLOOKUP(A30,'[1]liste inscrits'!$A$4:$F$63,6,FALSE)</f>
        <v>CS FECLAZ</v>
      </c>
      <c r="G30" s="15">
        <v>0.20833333333333334</v>
      </c>
      <c r="H30" s="15">
        <v>0.8222222222222223</v>
      </c>
      <c r="I30" s="11">
        <v>5</v>
      </c>
      <c r="J30" s="16"/>
      <c r="K30" s="15">
        <v>0.61388888888888882</v>
      </c>
      <c r="L30" s="17" t="s">
        <v>24</v>
      </c>
    </row>
    <row r="31" spans="1:12" ht="15.75" x14ac:dyDescent="0.25">
      <c r="A31" s="14">
        <v>29</v>
      </c>
      <c r="B31" s="12" t="str">
        <f>VLOOKUP(A31,'[1]liste inscrits'!$A$4:$F$63,2,FALSE)</f>
        <v>Rott</v>
      </c>
      <c r="C31" s="12" t="str">
        <f>VLOOKUP(A31,'[1]liste inscrits'!$A$4:$F$63,3,FALSE)</f>
        <v>Esteban</v>
      </c>
      <c r="D31" s="13" t="str">
        <f>VLOOKUP(A31,'[1]liste inscrits'!$A$4:$F$63,4,FALSE)</f>
        <v>Male</v>
      </c>
      <c r="E31" s="13" t="str">
        <f>VLOOKUP(A31,'[1]liste inscrits'!$A$4:$F$63,5,FALSE)</f>
        <v>U13</v>
      </c>
      <c r="F31" s="13" t="str">
        <f>VLOOKUP(A31,'[1]liste inscrits'!$A$4:$F$63,6,FALSE)</f>
        <v>CS FECLAZ</v>
      </c>
      <c r="G31" s="18">
        <v>0.22916666666666666</v>
      </c>
      <c r="H31" s="21">
        <v>1.1972222222222222</v>
      </c>
      <c r="I31" s="14">
        <v>2</v>
      </c>
      <c r="J31" s="16"/>
      <c r="K31" s="18">
        <v>0.7597222222222223</v>
      </c>
      <c r="L31" s="17">
        <v>47</v>
      </c>
    </row>
    <row r="32" spans="1:12" ht="15.75" x14ac:dyDescent="0.25">
      <c r="A32" s="11">
        <v>30</v>
      </c>
      <c r="B32" s="12" t="str">
        <f>VLOOKUP(A32,'[1]liste inscrits'!$A$4:$F$63,2,FALSE)</f>
        <v>Vercueil</v>
      </c>
      <c r="C32" s="12" t="str">
        <f>VLOOKUP(A32,'[1]liste inscrits'!$A$4:$F$63,3,FALSE)</f>
        <v>Nans</v>
      </c>
      <c r="D32" s="13" t="str">
        <f>VLOOKUP(A32,'[1]liste inscrits'!$A$4:$F$63,4,FALSE)</f>
        <v>Male</v>
      </c>
      <c r="E32" s="13" t="str">
        <f>VLOOKUP(A32,'[1]liste inscrits'!$A$4:$F$63,5,FALSE)</f>
        <v>U13</v>
      </c>
      <c r="F32" s="13" t="str">
        <f>VLOOKUP(A32,'[1]liste inscrits'!$A$4:$F$63,6,FALSE)</f>
        <v>CS FECLAZ</v>
      </c>
      <c r="G32" s="15">
        <v>0.25</v>
      </c>
      <c r="H32" s="15">
        <v>0.83819444444444446</v>
      </c>
      <c r="I32" s="11">
        <v>3</v>
      </c>
      <c r="J32" s="16"/>
      <c r="K32" s="15">
        <v>0.58819444444444446</v>
      </c>
      <c r="L32" s="17" t="s">
        <v>25</v>
      </c>
    </row>
    <row r="33" spans="1:12" ht="15.75" x14ac:dyDescent="0.25">
      <c r="A33" s="14">
        <v>31</v>
      </c>
      <c r="B33" s="12" t="str">
        <f>VLOOKUP(A33,'[1]liste inscrits'!$A$4:$F$63,2,FALSE)</f>
        <v>MESLIER</v>
      </c>
      <c r="C33" s="12" t="str">
        <f>VLOOKUP(A33,'[1]liste inscrits'!$A$4:$F$63,3,FALSE)</f>
        <v>Antoine</v>
      </c>
      <c r="D33" s="13" t="str">
        <f>VLOOKUP(A33,'[1]liste inscrits'!$A$4:$F$63,4,FALSE)</f>
        <v>Male</v>
      </c>
      <c r="E33" s="13" t="str">
        <f>VLOOKUP(A33,'[1]liste inscrits'!$A$4:$F$63,5,FALSE)</f>
        <v>U13</v>
      </c>
      <c r="F33" s="13" t="str">
        <f>VLOOKUP(A33,'[1]liste inscrits'!$A$4:$F$63,6,FALSE)</f>
        <v>CS FECLAZ</v>
      </c>
      <c r="G33" s="18">
        <v>0.27083333333333331</v>
      </c>
      <c r="H33" s="18">
        <v>0.9145833333333333</v>
      </c>
      <c r="I33" s="14">
        <v>3</v>
      </c>
      <c r="J33" s="16"/>
      <c r="K33" s="18">
        <v>0.64374999999999993</v>
      </c>
      <c r="L33" s="17">
        <v>26</v>
      </c>
    </row>
    <row r="34" spans="1:12" ht="15.75" x14ac:dyDescent="0.25">
      <c r="A34" s="11">
        <v>32</v>
      </c>
      <c r="B34" s="12" t="str">
        <f>VLOOKUP(A34,'[1]liste inscrits'!$A$4:$F$63,2,FALSE)</f>
        <v>VEYRAT</v>
      </c>
      <c r="C34" s="12" t="str">
        <f>VLOOKUP(A34,'[1]liste inscrits'!$A$4:$F$63,3,FALSE)</f>
        <v>Léo</v>
      </c>
      <c r="D34" s="13" t="str">
        <f>VLOOKUP(A34,'[1]liste inscrits'!$A$4:$F$63,4,FALSE)</f>
        <v>Male</v>
      </c>
      <c r="E34" s="13" t="str">
        <f>VLOOKUP(A34,'[1]liste inscrits'!$A$4:$F$63,5,FALSE)</f>
        <v>U13</v>
      </c>
      <c r="F34" s="13" t="str">
        <f>VLOOKUP(A34,'[1]liste inscrits'!$A$4:$F$63,6,FALSE)</f>
        <v>BSN</v>
      </c>
      <c r="G34" s="15">
        <v>0.29166666666666669</v>
      </c>
      <c r="H34" s="15">
        <v>0.90555555555555556</v>
      </c>
      <c r="I34" s="11">
        <v>2</v>
      </c>
      <c r="J34" s="16"/>
      <c r="K34" s="15">
        <v>0.61388888888888882</v>
      </c>
      <c r="L34" s="17" t="s">
        <v>24</v>
      </c>
    </row>
    <row r="35" spans="1:12" ht="15.75" x14ac:dyDescent="0.25">
      <c r="A35" s="14">
        <v>33</v>
      </c>
      <c r="B35" s="12" t="str">
        <f>VLOOKUP(A35,'[1]liste inscrits'!$A$4:$F$63,2,FALSE)</f>
        <v>VEYRAT</v>
      </c>
      <c r="C35" s="12" t="str">
        <f>VLOOKUP(A35,'[1]liste inscrits'!$A$4:$F$63,3,FALSE)</f>
        <v>Tom</v>
      </c>
      <c r="D35" s="13" t="str">
        <f>VLOOKUP(A35,'[1]liste inscrits'!$A$4:$F$63,4,FALSE)</f>
        <v>Male</v>
      </c>
      <c r="E35" s="13" t="str">
        <f>VLOOKUP(A35,'[1]liste inscrits'!$A$4:$F$63,5,FALSE)</f>
        <v>U13</v>
      </c>
      <c r="F35" s="13" t="str">
        <f>VLOOKUP(A35,'[1]liste inscrits'!$A$4:$F$63,6,FALSE)</f>
        <v>BSN</v>
      </c>
      <c r="G35" s="18">
        <v>0.3125</v>
      </c>
      <c r="H35" s="21">
        <v>1.0104166666666667</v>
      </c>
      <c r="I35" s="14">
        <v>1</v>
      </c>
      <c r="J35" s="16"/>
      <c r="K35" s="18">
        <v>0.69791666666666663</v>
      </c>
      <c r="L35" s="17">
        <v>40</v>
      </c>
    </row>
    <row r="36" spans="1:12" ht="15.75" x14ac:dyDescent="0.25">
      <c r="A36" s="11">
        <v>34</v>
      </c>
      <c r="B36" s="12" t="str">
        <f>VLOOKUP(A36,'[1]liste inscrits'!$A$4:$F$63,2,FALSE)</f>
        <v>BEAUQUIS</v>
      </c>
      <c r="C36" s="12" t="str">
        <f>VLOOKUP(A36,'[1]liste inscrits'!$A$4:$F$63,3,FALSE)</f>
        <v>Paul</v>
      </c>
      <c r="D36" s="13" t="str">
        <f>VLOOKUP(A36,'[1]liste inscrits'!$A$4:$F$63,4,FALSE)</f>
        <v>Male</v>
      </c>
      <c r="E36" s="13" t="str">
        <f>VLOOKUP(A36,'[1]liste inscrits'!$A$4:$F$63,5,FALSE)</f>
        <v>U13</v>
      </c>
      <c r="F36" s="13" t="str">
        <f>VLOOKUP(A36,'[1]liste inscrits'!$A$4:$F$63,6,FALSE)</f>
        <v>CS FECLAZ</v>
      </c>
      <c r="G36" s="15">
        <v>0.33333333333333331</v>
      </c>
      <c r="H36" s="15">
        <v>0.94930555555555562</v>
      </c>
      <c r="I36" s="11">
        <v>3</v>
      </c>
      <c r="J36" s="16"/>
      <c r="K36" s="15">
        <v>0.61597222222222225</v>
      </c>
      <c r="L36" s="17">
        <v>17</v>
      </c>
    </row>
    <row r="37" spans="1:12" ht="15.75" x14ac:dyDescent="0.25">
      <c r="A37" s="14">
        <v>35</v>
      </c>
      <c r="B37" s="12" t="str">
        <f>VLOOKUP(A37,'[1]liste inscrits'!$A$4:$F$63,2,FALSE)</f>
        <v>TIBERGHIEN</v>
      </c>
      <c r="C37" s="12" t="str">
        <f>VLOOKUP(A37,'[1]liste inscrits'!$A$4:$F$63,3,FALSE)</f>
        <v>Laure</v>
      </c>
      <c r="D37" s="13" t="str">
        <f>VLOOKUP(A37,'[1]liste inscrits'!$A$4:$F$63,4,FALSE)</f>
        <v>Female</v>
      </c>
      <c r="E37" s="13" t="str">
        <f>VLOOKUP(A37,'[1]liste inscrits'!$A$4:$F$63,5,FALSE)</f>
        <v>U13</v>
      </c>
      <c r="F37" s="13" t="str">
        <f>VLOOKUP(A37,'[1]liste inscrits'!$A$4:$F$63,6,FALSE)</f>
        <v>BSN</v>
      </c>
      <c r="G37" s="18">
        <v>0</v>
      </c>
      <c r="H37" s="18">
        <v>0.62638888888888888</v>
      </c>
      <c r="I37" s="14">
        <v>3</v>
      </c>
      <c r="J37" s="16"/>
      <c r="K37" s="18">
        <v>0.62638888888888888</v>
      </c>
      <c r="L37" s="17" t="s">
        <v>26</v>
      </c>
    </row>
    <row r="38" spans="1:12" ht="15.75" x14ac:dyDescent="0.25">
      <c r="A38" s="11">
        <v>36</v>
      </c>
      <c r="B38" s="12" t="str">
        <f>VLOOKUP(A38,'[1]liste inscrits'!$A$4:$F$63,2,FALSE)</f>
        <v>FLAUTAT</v>
      </c>
      <c r="C38" s="12" t="str">
        <f>VLOOKUP(A38,'[1]liste inscrits'!$A$4:$F$63,3,FALSE)</f>
        <v>Emerick</v>
      </c>
      <c r="D38" s="13" t="str">
        <f>VLOOKUP(A38,'[1]liste inscrits'!$A$4:$F$63,4,FALSE)</f>
        <v>Male</v>
      </c>
      <c r="E38" s="13" t="str">
        <f>VLOOKUP(A38,'[1]liste inscrits'!$A$4:$F$63,5,FALSE)</f>
        <v>U13</v>
      </c>
      <c r="F38" s="13" t="str">
        <f>VLOOKUP(A38,'[1]liste inscrits'!$A$4:$F$63,6,FALSE)</f>
        <v>BSN</v>
      </c>
      <c r="G38" s="15">
        <v>2.0833333333333332E-2</v>
      </c>
      <c r="H38" s="15">
        <v>0.5805555555555556</v>
      </c>
      <c r="I38" s="11">
        <v>0</v>
      </c>
      <c r="J38" s="16"/>
      <c r="K38" s="15">
        <v>0.55972222222222223</v>
      </c>
      <c r="L38" s="17">
        <v>4</v>
      </c>
    </row>
    <row r="39" spans="1:12" ht="15.75" x14ac:dyDescent="0.25">
      <c r="A39" s="14">
        <v>37</v>
      </c>
      <c r="B39" s="12" t="str">
        <f>VLOOKUP(A39,'[1]liste inscrits'!$A$4:$F$63,2,FALSE)</f>
        <v>BOULLEAU</v>
      </c>
      <c r="C39" s="12" t="str">
        <f>VLOOKUP(A39,'[1]liste inscrits'!$A$4:$F$63,3,FALSE)</f>
        <v>LOUISE</v>
      </c>
      <c r="D39" s="13" t="str">
        <f>VLOOKUP(A39,'[1]liste inscrits'!$A$4:$F$63,4,FALSE)</f>
        <v>Female</v>
      </c>
      <c r="E39" s="13" t="str">
        <f>VLOOKUP(A39,'[1]liste inscrits'!$A$4:$F$63,5,FALSE)</f>
        <v>U13</v>
      </c>
      <c r="F39" s="13" t="str">
        <f>VLOOKUP(A39,'[1]liste inscrits'!$A$4:$F$63,6,FALSE)</f>
        <v>CS FECLAZ</v>
      </c>
      <c r="G39" s="18">
        <v>4.1666666666666664E-2</v>
      </c>
      <c r="H39" s="18">
        <v>0.7284722222222223</v>
      </c>
      <c r="I39" s="14">
        <v>2</v>
      </c>
      <c r="J39" s="16"/>
      <c r="K39" s="18">
        <v>0.68680555555555556</v>
      </c>
      <c r="L39" s="17">
        <v>37</v>
      </c>
    </row>
    <row r="40" spans="1:12" ht="15.75" x14ac:dyDescent="0.25">
      <c r="A40" s="11">
        <v>38</v>
      </c>
      <c r="B40" s="12" t="str">
        <f>VLOOKUP(A40,'[1]liste inscrits'!$A$4:$F$63,2,FALSE)</f>
        <v>Fournel Pellissier</v>
      </c>
      <c r="C40" s="12" t="str">
        <f>VLOOKUP(A40,'[1]liste inscrits'!$A$4:$F$63,3,FALSE)</f>
        <v>Jean</v>
      </c>
      <c r="D40" s="13" t="str">
        <f>VLOOKUP(A40,'[1]liste inscrits'!$A$4:$F$63,4,FALSE)</f>
        <v>Male</v>
      </c>
      <c r="E40" s="13" t="str">
        <f>VLOOKUP(A40,'[1]liste inscrits'!$A$4:$F$63,5,FALSE)</f>
        <v>U13</v>
      </c>
      <c r="F40" s="13" t="str">
        <f>VLOOKUP(A40,'[1]liste inscrits'!$A$4:$F$63,6,FALSE)</f>
        <v>CS FECLAZ</v>
      </c>
      <c r="G40" s="15">
        <v>6.25E-2</v>
      </c>
      <c r="H40" s="15">
        <v>0.82638888888888884</v>
      </c>
      <c r="I40" s="11">
        <v>4</v>
      </c>
      <c r="J40" s="16"/>
      <c r="K40" s="15">
        <v>0.76388888888888884</v>
      </c>
      <c r="L40" s="17">
        <v>48</v>
      </c>
    </row>
    <row r="41" spans="1:12" ht="15.75" x14ac:dyDescent="0.25">
      <c r="A41" s="14">
        <v>39</v>
      </c>
      <c r="B41" s="12" t="str">
        <f>VLOOKUP(A41,'[1]liste inscrits'!$A$4:$F$63,2,FALSE)</f>
        <v>GONZALEZ</v>
      </c>
      <c r="C41" s="12" t="str">
        <f>VLOOKUP(A41,'[1]liste inscrits'!$A$4:$F$63,3,FALSE)</f>
        <v>Jules</v>
      </c>
      <c r="D41" s="13" t="str">
        <f>VLOOKUP(A41,'[1]liste inscrits'!$A$4:$F$63,4,FALSE)</f>
        <v>Male</v>
      </c>
      <c r="E41" s="13" t="str">
        <f>VLOOKUP(A41,'[1]liste inscrits'!$A$4:$F$63,5,FALSE)</f>
        <v>U13</v>
      </c>
      <c r="F41" s="13" t="str">
        <f>VLOOKUP(A41,'[1]liste inscrits'!$A$4:$F$63,6,FALSE)</f>
        <v>CS FECLAZ</v>
      </c>
      <c r="G41" s="18">
        <v>8.3333333333333329E-2</v>
      </c>
      <c r="H41" s="18">
        <v>0.86041666666666661</v>
      </c>
      <c r="I41" s="14">
        <v>7</v>
      </c>
      <c r="J41" s="16"/>
      <c r="K41" s="18">
        <v>0.77708333333333324</v>
      </c>
      <c r="L41" s="17">
        <v>49</v>
      </c>
    </row>
    <row r="42" spans="1:12" ht="15.75" x14ac:dyDescent="0.25">
      <c r="A42" s="14">
        <v>40</v>
      </c>
      <c r="B42" s="12" t="str">
        <f>VLOOKUP(A42,'[1]liste inscrits'!$A$4:$F$63,2,FALSE)</f>
        <v>Mazzilli</v>
      </c>
      <c r="C42" s="12" t="str">
        <f>VLOOKUP(A42,'[1]liste inscrits'!$A$4:$F$63,3,FALSE)</f>
        <v>Sacha</v>
      </c>
      <c r="D42" s="13" t="str">
        <f>VLOOKUP(A42,'[1]liste inscrits'!$A$4:$F$63,4,FALSE)</f>
        <v>Male</v>
      </c>
      <c r="E42" s="13" t="str">
        <f>VLOOKUP(A42,'[1]liste inscrits'!$A$4:$F$63,5,FALSE)</f>
        <v>U13</v>
      </c>
      <c r="F42" s="13" t="str">
        <f>VLOOKUP(A42,'[1]liste inscrits'!$A$4:$F$63,6,FALSE)</f>
        <v>CS FECLAZ</v>
      </c>
      <c r="G42" s="15">
        <v>0.10416666666666667</v>
      </c>
      <c r="H42" s="15">
        <v>0.6694444444444444</v>
      </c>
      <c r="I42" s="11">
        <v>1</v>
      </c>
      <c r="J42" s="16"/>
      <c r="K42" s="15">
        <v>0.56527777777777777</v>
      </c>
      <c r="L42" s="17">
        <v>6</v>
      </c>
    </row>
    <row r="43" spans="1:12" ht="15.75" x14ac:dyDescent="0.25">
      <c r="A43" s="14">
        <v>41</v>
      </c>
      <c r="B43" s="12" t="str">
        <f>VLOOKUP(A43,'[1]liste inscrits'!$A$4:$F$63,2,FALSE)</f>
        <v>DE GABAÏ</v>
      </c>
      <c r="C43" s="12" t="str">
        <f>VLOOKUP(A43,'[1]liste inscrits'!$A$4:$F$63,3,FALSE)</f>
        <v>Robin</v>
      </c>
      <c r="D43" s="13" t="str">
        <f>VLOOKUP(A43,'[1]liste inscrits'!$A$4:$F$63,4,FALSE)</f>
        <v>Male</v>
      </c>
      <c r="E43" s="13" t="str">
        <f>VLOOKUP(A43,'[1]liste inscrits'!$A$4:$F$63,5,FALSE)</f>
        <v>U13</v>
      </c>
      <c r="F43" s="13" t="str">
        <f>VLOOKUP(A43,'[1]liste inscrits'!$A$4:$F$63,6,FALSE)</f>
        <v>BSN</v>
      </c>
      <c r="G43" s="18">
        <v>0.125</v>
      </c>
      <c r="H43" s="18">
        <v>0.7402777777777777</v>
      </c>
      <c r="I43" s="14">
        <v>7</v>
      </c>
      <c r="J43" s="16"/>
      <c r="K43" s="18">
        <v>0.61458333333333337</v>
      </c>
      <c r="L43" s="17">
        <v>16</v>
      </c>
    </row>
    <row r="44" spans="1:12" ht="15.75" x14ac:dyDescent="0.25">
      <c r="A44" s="11">
        <v>42</v>
      </c>
      <c r="B44" s="12" t="str">
        <f>VLOOKUP(A44,'[1]liste inscrits'!$A$4:$F$63,2,FALSE)</f>
        <v>Planet</v>
      </c>
      <c r="C44" s="12" t="str">
        <f>VLOOKUP(A44,'[1]liste inscrits'!$A$4:$F$63,3,FALSE)</f>
        <v>Juliette</v>
      </c>
      <c r="D44" s="13" t="str">
        <f>VLOOKUP(A44,'[1]liste inscrits'!$A$4:$F$63,4,FALSE)</f>
        <v>Female</v>
      </c>
      <c r="E44" s="13" t="str">
        <f>VLOOKUP(A44,'[1]liste inscrits'!$A$4:$F$63,5,FALSE)</f>
        <v>U13</v>
      </c>
      <c r="F44" s="13" t="str">
        <f>VLOOKUP(A44,'[1]liste inscrits'!$A$4:$F$63,6,FALSE)</f>
        <v>CS FECLAZ</v>
      </c>
      <c r="G44" s="15">
        <v>0.14583333333333334</v>
      </c>
      <c r="H44" s="15">
        <v>0.77500000000000002</v>
      </c>
      <c r="I44" s="11">
        <v>0</v>
      </c>
      <c r="J44" s="19" t="s">
        <v>20</v>
      </c>
      <c r="K44" s="15">
        <v>0.60833333333333328</v>
      </c>
      <c r="L44" s="17">
        <v>13</v>
      </c>
    </row>
    <row r="45" spans="1:12" ht="15.75" x14ac:dyDescent="0.25">
      <c r="A45" s="14">
        <v>43</v>
      </c>
      <c r="B45" s="12" t="str">
        <f>VLOOKUP(A45,'[1]liste inscrits'!$A$4:$F$63,2,FALSE)</f>
        <v>HERBELOT</v>
      </c>
      <c r="C45" s="12" t="str">
        <f>VLOOKUP(A45,'[1]liste inscrits'!$A$4:$F$63,3,FALSE)</f>
        <v>Eliott</v>
      </c>
      <c r="D45" s="13" t="str">
        <f>VLOOKUP(A45,'[1]liste inscrits'!$A$4:$F$63,4,FALSE)</f>
        <v>Male</v>
      </c>
      <c r="E45" s="13" t="str">
        <f>VLOOKUP(A45,'[1]liste inscrits'!$A$4:$F$63,5,FALSE)</f>
        <v>U13</v>
      </c>
      <c r="F45" s="13" t="str">
        <f>VLOOKUP(A45,'[1]liste inscrits'!$A$4:$F$63,6,FALSE)</f>
        <v>CS FECLAZ</v>
      </c>
      <c r="G45" s="18">
        <v>0.16666666666666666</v>
      </c>
      <c r="H45" s="18">
        <v>0.79305555555555562</v>
      </c>
      <c r="I45" s="14">
        <v>0</v>
      </c>
      <c r="J45" s="16"/>
      <c r="K45" s="18">
        <v>0.62638888888888888</v>
      </c>
      <c r="L45" s="17" t="s">
        <v>26</v>
      </c>
    </row>
    <row r="46" spans="1:12" ht="15.75" x14ac:dyDescent="0.25">
      <c r="A46" s="11">
        <v>44</v>
      </c>
      <c r="B46" s="12" t="str">
        <f>VLOOKUP(A46,'[1]liste inscrits'!$A$4:$F$63,2,FALSE)</f>
        <v>Mathieu</v>
      </c>
      <c r="C46" s="12" t="str">
        <f>VLOOKUP(A46,'[1]liste inscrits'!$A$4:$F$63,3,FALSE)</f>
        <v>Quentin</v>
      </c>
      <c r="D46" s="13" t="str">
        <f>VLOOKUP(A46,'[1]liste inscrits'!$A$4:$F$63,4,FALSE)</f>
        <v>Male</v>
      </c>
      <c r="E46" s="13" t="str">
        <f>VLOOKUP(A46,'[1]liste inscrits'!$A$4:$F$63,5,FALSE)</f>
        <v>U13</v>
      </c>
      <c r="F46" s="13" t="str">
        <f>VLOOKUP(A46,'[1]liste inscrits'!$A$4:$F$63,6,FALSE)</f>
        <v>CS FECLAZ</v>
      </c>
      <c r="G46" s="15">
        <v>0.1875</v>
      </c>
      <c r="H46" s="15">
        <v>0.74305555555555547</v>
      </c>
      <c r="I46" s="11">
        <v>1</v>
      </c>
      <c r="J46" s="16"/>
      <c r="K46" s="15">
        <v>0.51388888888888895</v>
      </c>
      <c r="L46" s="17">
        <v>1</v>
      </c>
    </row>
    <row r="47" spans="1:12" ht="15.75" x14ac:dyDescent="0.25">
      <c r="A47" s="14">
        <v>45</v>
      </c>
      <c r="B47" s="12" t="str">
        <f>VLOOKUP(A47,'[1]liste inscrits'!$A$4:$F$63,2,FALSE)</f>
        <v>FEHR</v>
      </c>
      <c r="C47" s="12" t="str">
        <f>VLOOKUP(A47,'[1]liste inscrits'!$A$4:$F$63,3,FALSE)</f>
        <v>Lili</v>
      </c>
      <c r="D47" s="13" t="str">
        <f>VLOOKUP(A47,'[1]liste inscrits'!$A$4:$F$63,4,FALSE)</f>
        <v>Female</v>
      </c>
      <c r="E47" s="13" t="str">
        <f>VLOOKUP(A47,'[1]liste inscrits'!$A$4:$F$63,5,FALSE)</f>
        <v>U13</v>
      </c>
      <c r="F47" s="13" t="str">
        <f>VLOOKUP(A47,'[1]liste inscrits'!$A$4:$F$63,6,FALSE)</f>
        <v>CS FECLAZ</v>
      </c>
      <c r="G47" s="18">
        <v>0.20833333333333334</v>
      </c>
      <c r="H47" s="18">
        <v>0.87916666666666676</v>
      </c>
      <c r="I47" s="14">
        <v>1</v>
      </c>
      <c r="J47" s="16"/>
      <c r="K47" s="18">
        <v>0.67083333333333339</v>
      </c>
      <c r="L47" s="17">
        <v>32</v>
      </c>
    </row>
    <row r="48" spans="1:12" ht="15.75" customHeight="1" x14ac:dyDescent="0.25">
      <c r="A48" s="11">
        <v>46</v>
      </c>
      <c r="B48" s="12" t="str">
        <f>VLOOKUP(A48,'[1]liste inscrits'!$A$4:$F$63,2,FALSE)</f>
        <v>VILLE</v>
      </c>
      <c r="C48" s="12" t="str">
        <f>VLOOKUP(A48,'[1]liste inscrits'!$A$4:$F$63,3,FALSE)</f>
        <v>Louka</v>
      </c>
      <c r="D48" s="13" t="str">
        <f>VLOOKUP(A48,'[1]liste inscrits'!$A$4:$F$63,4,FALSE)</f>
        <v>Male</v>
      </c>
      <c r="E48" s="13" t="str">
        <f>VLOOKUP(A48,'[1]liste inscrits'!$A$4:$F$63,5,FALSE)</f>
        <v>U13</v>
      </c>
      <c r="F48" s="13" t="str">
        <f>VLOOKUP(A48,'[1]liste inscrits'!$A$4:$F$63,6,FALSE)</f>
        <v>BSN</v>
      </c>
      <c r="G48" s="15">
        <v>0.22916666666666666</v>
      </c>
      <c r="H48" s="15">
        <v>0.88541666666666663</v>
      </c>
      <c r="I48" s="11">
        <v>6</v>
      </c>
      <c r="J48" s="16"/>
      <c r="K48" s="11">
        <v>0.94097222222222221</v>
      </c>
      <c r="L48" s="17">
        <v>28</v>
      </c>
    </row>
    <row r="49" spans="1:12" ht="15.75" x14ac:dyDescent="0.25">
      <c r="A49" s="14">
        <v>47</v>
      </c>
      <c r="B49" s="12" t="str">
        <f>VLOOKUP(A49,'[1]liste inscrits'!$A$4:$F$63,2,FALSE)</f>
        <v>Loewert</v>
      </c>
      <c r="C49" s="12" t="str">
        <f>VLOOKUP(A49,'[1]liste inscrits'!$A$4:$F$63,3,FALSE)</f>
        <v>Rose</v>
      </c>
      <c r="D49" s="13" t="str">
        <f>VLOOKUP(A49,'[1]liste inscrits'!$A$4:$F$63,4,FALSE)</f>
        <v>Female</v>
      </c>
      <c r="E49" s="13" t="str">
        <f>VLOOKUP(A49,'[1]liste inscrits'!$A$4:$F$63,5,FALSE)</f>
        <v>U13</v>
      </c>
      <c r="F49" s="13" t="str">
        <f>VLOOKUP(A49,'[1]liste inscrits'!$A$4:$F$63,6,FALSE)</f>
        <v>CS FECLAZ</v>
      </c>
      <c r="G49" s="18">
        <v>0.25</v>
      </c>
      <c r="H49" s="18">
        <v>0.83819444444444446</v>
      </c>
      <c r="I49" s="14">
        <v>3</v>
      </c>
      <c r="J49" s="16"/>
      <c r="K49" s="18">
        <v>0.58819444444444446</v>
      </c>
      <c r="L49" s="17" t="s">
        <v>25</v>
      </c>
    </row>
    <row r="50" spans="1:12" ht="15.75" x14ac:dyDescent="0.25">
      <c r="A50" s="11">
        <v>48</v>
      </c>
      <c r="B50" s="12" t="str">
        <f>VLOOKUP(A50,'[1]liste inscrits'!$A$4:$F$63,2,FALSE)</f>
        <v>MARTIN-PERESSE</v>
      </c>
      <c r="C50" s="12" t="str">
        <f>VLOOKUP(A50,'[1]liste inscrits'!$A$4:$F$63,3,FALSE)</f>
        <v>Louis</v>
      </c>
      <c r="D50" s="13" t="str">
        <f>VLOOKUP(A50,'[1]liste inscrits'!$A$4:$F$63,4,FALSE)</f>
        <v>Male</v>
      </c>
      <c r="E50" s="13" t="str">
        <f>VLOOKUP(A50,'[1]liste inscrits'!$A$4:$F$63,5,FALSE)</f>
        <v>U13</v>
      </c>
      <c r="F50" s="13" t="str">
        <f>VLOOKUP(A50,'[1]liste inscrits'!$A$4:$F$63,6,FALSE)</f>
        <v>BSN</v>
      </c>
      <c r="G50" s="15">
        <v>0.27083333333333331</v>
      </c>
      <c r="H50" s="15">
        <v>0.85625000000000007</v>
      </c>
      <c r="I50" s="11">
        <v>1</v>
      </c>
      <c r="J50" s="16"/>
      <c r="K50" s="15">
        <v>0.5854166666666667</v>
      </c>
      <c r="L50" s="17">
        <v>8</v>
      </c>
    </row>
    <row r="51" spans="1:12" ht="15.75" x14ac:dyDescent="0.25">
      <c r="A51" s="14">
        <v>49</v>
      </c>
      <c r="B51" s="12" t="str">
        <f>VLOOKUP(A51,'[1]liste inscrits'!$A$4:$F$63,2,FALSE)</f>
        <v>Goujon</v>
      </c>
      <c r="C51" s="12" t="str">
        <f>VLOOKUP(A51,'[1]liste inscrits'!$A$4:$F$63,3,FALSE)</f>
        <v>Théophane</v>
      </c>
      <c r="D51" s="13" t="str">
        <f>VLOOKUP(A51,'[1]liste inscrits'!$A$4:$F$63,4,FALSE)</f>
        <v>Male</v>
      </c>
      <c r="E51" s="13" t="str">
        <f>VLOOKUP(A51,'[1]liste inscrits'!$A$4:$F$63,5,FALSE)</f>
        <v>U13</v>
      </c>
      <c r="F51" s="13" t="str">
        <f>VLOOKUP(A51,'[1]liste inscrits'!$A$4:$F$63,6,FALSE)</f>
        <v>CS FECLAZ</v>
      </c>
      <c r="G51" s="18">
        <v>0.29166666666666669</v>
      </c>
      <c r="H51" s="21">
        <v>1.0347222222222221</v>
      </c>
      <c r="I51" s="14">
        <v>3</v>
      </c>
      <c r="J51" s="16"/>
      <c r="K51" s="18">
        <v>0.74305555555555547</v>
      </c>
      <c r="L51" s="17">
        <v>44</v>
      </c>
    </row>
    <row r="52" spans="1:12" ht="15.75" x14ac:dyDescent="0.25">
      <c r="A52" s="11">
        <v>50</v>
      </c>
      <c r="B52" s="12" t="str">
        <f>VLOOKUP(A52,'[1]liste inscrits'!$A$4:$F$63,2,FALSE)</f>
        <v>Renaudier</v>
      </c>
      <c r="C52" s="12" t="str">
        <f>VLOOKUP(A52,'[1]liste inscrits'!$A$4:$F$63,3,FALSE)</f>
        <v>Titouan</v>
      </c>
      <c r="D52" s="13" t="str">
        <f>VLOOKUP(A52,'[1]liste inscrits'!$A$4:$F$63,4,FALSE)</f>
        <v>Male</v>
      </c>
      <c r="E52" s="13" t="str">
        <f>VLOOKUP(A52,'[1]liste inscrits'!$A$4:$F$63,5,FALSE)</f>
        <v>U13</v>
      </c>
      <c r="F52" s="13" t="str">
        <f>VLOOKUP(A52,'[1]liste inscrits'!$A$4:$F$63,6,FALSE)</f>
        <v>CS FECLAZ</v>
      </c>
      <c r="G52" s="15">
        <v>0.3125</v>
      </c>
      <c r="H52" s="20">
        <v>1.0562500000000001</v>
      </c>
      <c r="I52" s="11">
        <v>3</v>
      </c>
      <c r="J52" s="16"/>
      <c r="K52" s="15">
        <v>0.74375000000000002</v>
      </c>
      <c r="L52" s="17">
        <v>45</v>
      </c>
    </row>
    <row r="53" spans="1:12" ht="15.75" x14ac:dyDescent="0.25">
      <c r="A53" s="14">
        <v>51</v>
      </c>
      <c r="B53" s="12" t="str">
        <f>VLOOKUP(A53,'[1]liste inscrits'!$A$4:$F$63,2,FALSE)</f>
        <v>Berrez</v>
      </c>
      <c r="C53" s="12" t="str">
        <f>VLOOKUP(A53,'[1]liste inscrits'!$A$4:$F$63,3,FALSE)</f>
        <v>Leo</v>
      </c>
      <c r="D53" s="13" t="str">
        <f>VLOOKUP(A53,'[1]liste inscrits'!$A$4:$F$63,4,FALSE)</f>
        <v>Male</v>
      </c>
      <c r="E53" s="13" t="str">
        <f>VLOOKUP(A53,'[1]liste inscrits'!$A$4:$F$63,5,FALSE)</f>
        <v>U13</v>
      </c>
      <c r="F53" s="13" t="str">
        <f>VLOOKUP(A53,'[1]liste inscrits'!$A$4:$F$63,6,FALSE)</f>
        <v>CS FECLAZ</v>
      </c>
      <c r="G53" s="18">
        <v>0.33333333333333331</v>
      </c>
      <c r="H53" s="21">
        <v>1.1833333333333333</v>
      </c>
      <c r="I53" s="14">
        <v>2</v>
      </c>
      <c r="J53" s="16" t="s">
        <v>20</v>
      </c>
      <c r="K53" s="18">
        <v>0.82916666666666661</v>
      </c>
      <c r="L53" s="17">
        <v>52</v>
      </c>
    </row>
    <row r="54" spans="1:12" ht="15.75" x14ac:dyDescent="0.25">
      <c r="A54" s="11">
        <v>52</v>
      </c>
      <c r="B54" s="12" t="str">
        <f>VLOOKUP(A54,'[1]liste inscrits'!$A$4:$F$63,2,FALSE)</f>
        <v xml:space="preserve">Boury </v>
      </c>
      <c r="C54" s="12" t="s">
        <v>32</v>
      </c>
      <c r="D54" s="13" t="str">
        <f>VLOOKUP(A54,'[1]liste inscrits'!$A$4:$F$63,4,FALSE)</f>
        <v>Female</v>
      </c>
      <c r="E54" s="13" t="str">
        <f>VLOOKUP(A54,'[1]liste inscrits'!$A$4:$F$63,5,FALSE)</f>
        <v>U13</v>
      </c>
      <c r="F54" s="13" t="str">
        <f>VLOOKUP(A54,'[1]liste inscrits'!$A$4:$F$63,6,FALSE)</f>
        <v>CS FECLAZ</v>
      </c>
      <c r="G54" s="15">
        <v>0.35416666666666669</v>
      </c>
      <c r="H54" s="20">
        <v>1.0194444444444444</v>
      </c>
      <c r="I54" s="11">
        <v>2</v>
      </c>
      <c r="J54" s="19" t="s">
        <v>20</v>
      </c>
      <c r="K54" s="15">
        <v>0.64444444444444449</v>
      </c>
      <c r="L54" s="17">
        <v>27</v>
      </c>
    </row>
    <row r="55" spans="1:12" ht="15.75" x14ac:dyDescent="0.25">
      <c r="A55" s="14">
        <v>53</v>
      </c>
      <c r="B55" s="12" t="str">
        <f>VLOOKUP(A55,'[1]liste inscrits'!$A$4:$F$63,2,FALSE)</f>
        <v>Buisson</v>
      </c>
      <c r="C55" s="12">
        <f>VLOOKUP(A55,'[1]liste inscrits'!$A$4:$F$63,3,FALSE)</f>
        <v>0</v>
      </c>
      <c r="D55" s="13" t="str">
        <f>VLOOKUP(A55,'[1]liste inscrits'!$A$4:$F$63,4,FALSE)</f>
        <v>Female</v>
      </c>
      <c r="E55" s="13" t="str">
        <f>VLOOKUP(A55,'[1]liste inscrits'!$A$4:$F$63,5,FALSE)</f>
        <v>U13</v>
      </c>
      <c r="F55" s="13" t="str">
        <f>VLOOKUP(A55,'[1]liste inscrits'!$A$4:$F$63,6,FALSE)</f>
        <v>Les saisies</v>
      </c>
      <c r="G55" s="18">
        <v>0.375</v>
      </c>
      <c r="H55" s="21">
        <v>1.0541666666666667</v>
      </c>
      <c r="I55" s="14">
        <v>2</v>
      </c>
      <c r="J55" s="16" t="s">
        <v>20</v>
      </c>
      <c r="K55" s="18">
        <v>0.65833333333333333</v>
      </c>
      <c r="L55" s="17" t="s">
        <v>23</v>
      </c>
    </row>
    <row r="56" spans="1:12" ht="15.75" x14ac:dyDescent="0.25">
      <c r="A56" s="14">
        <v>54</v>
      </c>
      <c r="B56" s="12" t="s">
        <v>33</v>
      </c>
      <c r="C56" s="12" t="s">
        <v>34</v>
      </c>
      <c r="D56" s="13" t="str">
        <f>VLOOKUP(A56,'[1]liste inscrits'!$A$4:$F$63,4,FALSE)</f>
        <v>Male</v>
      </c>
      <c r="E56" s="13" t="str">
        <f>VLOOKUP(A56,'[1]liste inscrits'!$A$4:$F$63,5,FALSE)</f>
        <v>U13</v>
      </c>
      <c r="F56" s="13" t="str">
        <f>VLOOKUP(A56,'[1]liste inscrits'!$A$4:$F$63,6,FALSE)</f>
        <v>CS FECLAZ</v>
      </c>
      <c r="G56" s="15">
        <v>0.39583333333333331</v>
      </c>
      <c r="H56" s="20">
        <v>1.3798611111111112</v>
      </c>
      <c r="I56" s="11">
        <v>2</v>
      </c>
      <c r="J56" s="16"/>
      <c r="K56" s="15">
        <v>0.98402777777777783</v>
      </c>
      <c r="L56" s="17">
        <v>54</v>
      </c>
    </row>
  </sheetData>
  <autoFilter ref="A2:L2" xr:uid="{9A096C81-B66B-4502-B7A9-690E561884AB}"/>
  <mergeCells count="6">
    <mergeCell ref="L1:L2"/>
    <mergeCell ref="A1:A2"/>
    <mergeCell ref="G1:G2"/>
    <mergeCell ref="H1:H2"/>
    <mergeCell ref="J1:J2"/>
    <mergeCell ref="K1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VITESSE SPRINT</vt:lpstr>
      <vt:lpstr>BOARDER</vt:lpstr>
      <vt:lpstr>BIATHLON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DESSEUX</dc:creator>
  <cp:lastModifiedBy>Marc DESSEUX</cp:lastModifiedBy>
  <dcterms:created xsi:type="dcterms:W3CDTF">2021-03-17T15:52:47Z</dcterms:created>
  <dcterms:modified xsi:type="dcterms:W3CDTF">2021-03-18T08:36:48Z</dcterms:modified>
</cp:coreProperties>
</file>